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lidad/Downloads/OneDrive_1_11-2-2021/"/>
    </mc:Choice>
  </mc:AlternateContent>
  <xr:revisionPtr revIDLastSave="0" documentId="13_ncr:1_{86C10EE1-33A8-E845-BCB3-44A72497295C}" xr6:coauthVersionLast="36" xr6:coauthVersionMax="36" xr10:uidLastSave="{00000000-0000-0000-0000-000000000000}"/>
  <bookViews>
    <workbookView xWindow="120" yWindow="460" windowWidth="25480" windowHeight="14660" xr2:uid="{00000000-000D-0000-FFFF-FFFF00000000}"/>
  </bookViews>
  <sheets>
    <sheet name="Hoja1" sheetId="1" r:id="rId1"/>
    <sheet name="Hoja3" sheetId="3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15" i="1"/>
  <c r="N10" i="1"/>
  <c r="L55" i="1"/>
  <c r="L50" i="1"/>
  <c r="L45" i="1"/>
  <c r="L40" i="1"/>
  <c r="L35" i="1"/>
  <c r="L30" i="1"/>
  <c r="L25" i="1"/>
  <c r="L20" i="1"/>
  <c r="N50" i="1"/>
  <c r="N40" i="1"/>
  <c r="N30" i="1"/>
  <c r="N20" i="1"/>
  <c r="M59" i="1"/>
  <c r="N59" i="1"/>
  <c r="L59" i="1"/>
  <c r="G64" i="1"/>
  <c r="L64" i="1"/>
  <c r="J64" i="1"/>
  <c r="N64" i="1"/>
</calcChain>
</file>

<file path=xl/sharedStrings.xml><?xml version="1.0" encoding="utf-8"?>
<sst xmlns="http://schemas.openxmlformats.org/spreadsheetml/2006/main" count="103" uniqueCount="81">
  <si>
    <t>CARACTERÍSTICAS</t>
  </si>
  <si>
    <t>CRITERIOS</t>
  </si>
  <si>
    <t>PONDERADO</t>
  </si>
  <si>
    <t>PUNTAJE</t>
  </si>
  <si>
    <t>No aplica</t>
  </si>
  <si>
    <t xml:space="preserve">Cumple siempre o entrega antes de lo pactado.                                                        </t>
  </si>
  <si>
    <t>Incumple eventualmente</t>
  </si>
  <si>
    <t xml:space="preserve">Incumple permanentemente.                             </t>
  </si>
  <si>
    <t>Siempre cumple con las cantidades pedidas o comprometidas</t>
  </si>
  <si>
    <t>Algunas veces no cumple con las cantidades pedidas o comprometidas</t>
  </si>
  <si>
    <t>Generalmente incumple con las cantidades pedidas o comprometidas</t>
  </si>
  <si>
    <t>Entrega servicios según fecha</t>
  </si>
  <si>
    <t>Entrega servicios cantidad</t>
  </si>
  <si>
    <t>Calidad</t>
  </si>
  <si>
    <t>Conformidad</t>
  </si>
  <si>
    <t>Siempre cumple con la calidad del producto o servicio prestado</t>
  </si>
  <si>
    <t>Algunas veces cumple con la calidad del producto o servicio prestado</t>
  </si>
  <si>
    <t>La mayoría de las veces no cumple con la calidad del producto o servicio prestado</t>
  </si>
  <si>
    <t>Capacidad de respuesta</t>
  </si>
  <si>
    <t xml:space="preserve">Atiende compras urgentes de forma inmediata.                                             </t>
  </si>
  <si>
    <t xml:space="preserve">La capacidad para cumplir urgencias no es la suficiente.                                         </t>
  </si>
  <si>
    <t xml:space="preserve">No tiene la capacidad para cumplir urgencias. </t>
  </si>
  <si>
    <t>Seguridad Social</t>
  </si>
  <si>
    <t>Post contractual</t>
  </si>
  <si>
    <t>Reclamaciones</t>
  </si>
  <si>
    <t>Atiende oportunamente las reclamaciones presentadas</t>
  </si>
  <si>
    <t>Atiende ocasionalmente las reclamaciones presentadas</t>
  </si>
  <si>
    <t>No atiende reclamaciones.</t>
  </si>
  <si>
    <t>Servicio post venta</t>
  </si>
  <si>
    <t>Criterios de Calificación Definida</t>
  </si>
  <si>
    <t>Puntaje</t>
  </si>
  <si>
    <t>Resultado</t>
  </si>
  <si>
    <t>PROVEEDOR ACEPTADO</t>
  </si>
  <si>
    <t>CATEGORIA</t>
  </si>
  <si>
    <t>100 - 90</t>
  </si>
  <si>
    <t>Confiable</t>
  </si>
  <si>
    <t>90 - 70</t>
  </si>
  <si>
    <t>Recomendado</t>
  </si>
  <si>
    <t>&lt; 70</t>
  </si>
  <si>
    <t>No Confiable</t>
  </si>
  <si>
    <t>CALIFICACIÓN OBTENIDA</t>
  </si>
  <si>
    <t>CLASIFICACIÓN</t>
  </si>
  <si>
    <t>A</t>
  </si>
  <si>
    <t>B</t>
  </si>
  <si>
    <t xml:space="preserve">Aceptable, cumple satisfactoriamente con requisitos para asegurar la calidad de lo suministrado. </t>
  </si>
  <si>
    <t>C</t>
  </si>
  <si>
    <t>NOMBRE DEL PROVEEDOR:</t>
  </si>
  <si>
    <t>NIT PROVEEDOR</t>
  </si>
  <si>
    <t>SELECCIÓN</t>
  </si>
  <si>
    <t>Entrega de Bienes según fecha</t>
  </si>
  <si>
    <t>Entrega Bienes Cantidad</t>
  </si>
  <si>
    <t>Confiable, cumple ampliamente los requisitos para asegurar la calidad de los productos. Preferirlo al comprar.</t>
  </si>
  <si>
    <t>Cumplimiento en bienes 
(Para contrato de servicios marcar No Aplica)</t>
  </si>
  <si>
    <t>Cumplimiento en servicio 
(Para contrato de bienes marcar No Aplica)</t>
  </si>
  <si>
    <t>Diligencie la siguiente información marcando con una "x" todos los criterios</t>
  </si>
  <si>
    <t>EVALUACIÓN DE PROVEEDORES</t>
  </si>
  <si>
    <t>OBSERVACIONES:</t>
  </si>
  <si>
    <t>PÁGINA:    1 de 1</t>
  </si>
  <si>
    <t>CÓDIGO:   GAD-FO-06</t>
  </si>
  <si>
    <t>NÚMERO DE CONTRATO</t>
  </si>
  <si>
    <t>PERÍODO DE EVALUACIÓN</t>
  </si>
  <si>
    <t>CALIFICACIÓN</t>
  </si>
  <si>
    <t>Gestión</t>
  </si>
  <si>
    <t>Facturación</t>
  </si>
  <si>
    <t>CATEGORÍA</t>
  </si>
  <si>
    <t>No confiable, los productos suministrados deben ser sometidos a inspecciones rigurosas.  Requiere de asesoría y seguimiento permanente. Comprarle cuando el proveedor de CATEGORÍA A y B no pueda cumplir.</t>
  </si>
  <si>
    <t>La asesoría es oportuna y acertada</t>
  </si>
  <si>
    <t>La asesoría es ocasional</t>
  </si>
  <si>
    <t>No presenta servicio de asesorías</t>
  </si>
  <si>
    <t>No cumple oportunamente con la facturación.</t>
  </si>
  <si>
    <t>La  facturación es oportuna</t>
  </si>
  <si>
    <t>La facturación es ocasional</t>
  </si>
  <si>
    <t>No presenta atención al pago de seguridad social</t>
  </si>
  <si>
    <t>La atención al pago de seguridad social es oportuna</t>
  </si>
  <si>
    <t xml:space="preserve">La atención al pago de seguridad social es inoportuna                        </t>
  </si>
  <si>
    <t>CLASIF. DE CONFIDENCIALIDAD</t>
  </si>
  <si>
    <t>IPB</t>
  </si>
  <si>
    <t>CLASIF. DE INTEGRIDAD</t>
  </si>
  <si>
    <t>CLASIF. DE DISPONIBILIDAD</t>
  </si>
  <si>
    <t>VERSIÓN: 2</t>
  </si>
  <si>
    <t>VIGENCIA: FEBRERO 11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</si>
</sst>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color indexed="6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3" xfId="0" applyBorder="1"/>
    <xf numFmtId="0" fontId="4" fillId="0" borderId="9" xfId="0" applyFont="1" applyBorder="1" applyAlignment="1">
      <alignment horizontal="center" vertical="center"/>
    </xf>
    <xf numFmtId="0" fontId="6" fillId="2" borderId="0" xfId="0" applyFont="1" applyFill="1" applyBorder="1"/>
    <xf numFmtId="9" fontId="7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8" fillId="3" borderId="9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2" xfId="0" applyBorder="1"/>
    <xf numFmtId="0" fontId="6" fillId="2" borderId="19" xfId="0" applyFont="1" applyFill="1" applyBorder="1"/>
    <xf numFmtId="0" fontId="6" fillId="2" borderId="3" xfId="0" applyFont="1" applyFill="1" applyBorder="1"/>
    <xf numFmtId="9" fontId="0" fillId="0" borderId="0" xfId="0" applyNumberFormat="1" applyBorder="1"/>
    <xf numFmtId="1" fontId="0" fillId="0" borderId="3" xfId="0" applyNumberFormat="1" applyBorder="1"/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3" fillId="3" borderId="20" xfId="1" applyFill="1" applyBorder="1" applyAlignment="1">
      <alignment vertical="center"/>
    </xf>
    <xf numFmtId="0" fontId="3" fillId="3" borderId="21" xfId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0" fillId="2" borderId="2" xfId="0" applyFill="1" applyBorder="1"/>
    <xf numFmtId="1" fontId="0" fillId="2" borderId="3" xfId="0" applyNumberFormat="1" applyFill="1" applyBorder="1"/>
    <xf numFmtId="0" fontId="2" fillId="2" borderId="0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/>
    <xf numFmtId="0" fontId="2" fillId="2" borderId="27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28" xfId="0" applyFont="1" applyFill="1" applyBorder="1" applyAlignment="1" applyProtection="1">
      <alignment horizont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0" fontId="12" fillId="3" borderId="0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3" fillId="0" borderId="0" xfId="0" applyFont="1"/>
    <xf numFmtId="0" fontId="5" fillId="2" borderId="34" xfId="0" applyFont="1" applyFill="1" applyBorder="1" applyAlignment="1" applyProtection="1">
      <alignment horizontal="center"/>
      <protection locked="0"/>
    </xf>
    <xf numFmtId="1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3" borderId="1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16" fillId="0" borderId="0" xfId="0" applyFont="1" applyProtection="1">
      <protection locked="0"/>
    </xf>
    <xf numFmtId="0" fontId="14" fillId="0" borderId="49" xfId="0" applyFont="1" applyBorder="1" applyAlignment="1" applyProtection="1">
      <alignment horizontal="center" wrapText="1"/>
      <protection locked="0"/>
    </xf>
    <xf numFmtId="0" fontId="14" fillId="0" borderId="64" xfId="0" applyFont="1" applyBorder="1" applyAlignment="1" applyProtection="1">
      <alignment horizontal="center" wrapText="1"/>
      <protection locked="0"/>
    </xf>
    <xf numFmtId="0" fontId="4" fillId="3" borderId="26" xfId="1" applyFont="1" applyFill="1" applyBorder="1" applyAlignment="1">
      <alignment horizontal="left" vertical="center"/>
    </xf>
    <xf numFmtId="0" fontId="4" fillId="3" borderId="23" xfId="1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justify" vertical="top"/>
      <protection locked="0"/>
    </xf>
    <xf numFmtId="0" fontId="2" fillId="3" borderId="11" xfId="0" applyFont="1" applyFill="1" applyBorder="1" applyAlignment="1">
      <alignment horizontal="center" wrapText="1"/>
    </xf>
    <xf numFmtId="0" fontId="2" fillId="3" borderId="5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9" fontId="6" fillId="0" borderId="50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2" fillId="3" borderId="4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/>
    <xf numFmtId="0" fontId="5" fillId="0" borderId="15" xfId="0" applyFont="1" applyFill="1" applyBorder="1" applyAlignment="1"/>
    <xf numFmtId="0" fontId="5" fillId="0" borderId="40" xfId="0" applyFont="1" applyFill="1" applyBorder="1" applyAlignment="1"/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6" xfId="0" applyFont="1" applyFill="1" applyBorder="1" applyAlignment="1">
      <alignment horizontal="center" vertical="center" textRotation="90" wrapText="1"/>
    </xf>
    <xf numFmtId="0" fontId="2" fillId="3" borderId="4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justify"/>
    </xf>
    <xf numFmtId="0" fontId="5" fillId="0" borderId="15" xfId="0" applyFont="1" applyFill="1" applyBorder="1" applyAlignment="1">
      <alignment horizontal="justify"/>
    </xf>
    <xf numFmtId="0" fontId="5" fillId="0" borderId="40" xfId="0" applyFont="1" applyFill="1" applyBorder="1" applyAlignment="1">
      <alignment horizontal="justify"/>
    </xf>
    <xf numFmtId="0" fontId="4" fillId="3" borderId="26" xfId="1" applyFont="1" applyFill="1" applyBorder="1" applyAlignment="1" applyProtection="1">
      <alignment horizontal="center" vertical="center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4" fillId="3" borderId="23" xfId="1" applyFont="1" applyFill="1" applyBorder="1" applyAlignment="1" applyProtection="1">
      <alignment horizontal="center" vertical="center"/>
      <protection locked="0"/>
    </xf>
    <xf numFmtId="1" fontId="7" fillId="0" borderId="47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11" fillId="5" borderId="26" xfId="1" applyFont="1" applyFill="1" applyBorder="1" applyAlignment="1">
      <alignment horizontal="center" vertical="center"/>
    </xf>
    <xf numFmtId="0" fontId="11" fillId="5" borderId="22" xfId="1" applyFont="1" applyFill="1" applyBorder="1" applyAlignment="1">
      <alignment horizontal="center" vertical="center"/>
    </xf>
    <xf numFmtId="0" fontId="11" fillId="5" borderId="23" xfId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9" fontId="6" fillId="0" borderId="61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justify" vertical="top"/>
      <protection locked="0"/>
    </xf>
    <xf numFmtId="0" fontId="4" fillId="0" borderId="23" xfId="0" applyFont="1" applyBorder="1" applyAlignment="1" applyProtection="1">
      <alignment horizontal="justify" vertical="top"/>
      <protection locked="0"/>
    </xf>
    <xf numFmtId="0" fontId="19" fillId="0" borderId="49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right" vertical="center" wrapText="1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4" fillId="0" borderId="17" xfId="0" applyFont="1" applyBorder="1" applyAlignment="1" applyProtection="1">
      <alignment horizontal="center" wrapText="1"/>
      <protection locked="0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_Hoja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33020</xdr:colOff>
      <xdr:row>4</xdr:row>
      <xdr:rowOff>71120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DC31E8-DB69-0E47-ABEA-9E4AE4FEC3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2920" cy="1137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view="pageBreakPreview" topLeftCell="A7" zoomScaleSheetLayoutView="100" workbookViewId="0">
      <selection activeCell="C21" sqref="C21"/>
    </sheetView>
  </sheetViews>
  <sheetFormatPr baseColWidth="10" defaultRowHeight="15" x14ac:dyDescent="0.2"/>
  <cols>
    <col min="1" max="1" width="8.5" customWidth="1"/>
    <col min="2" max="2" width="14.33203125" customWidth="1"/>
    <col min="3" max="3" width="10.83203125" customWidth="1"/>
    <col min="4" max="4" width="7.5" customWidth="1"/>
    <col min="5" max="5" width="8" customWidth="1"/>
    <col min="6" max="6" width="7.5" customWidth="1"/>
    <col min="7" max="7" width="7.33203125" customWidth="1"/>
    <col min="8" max="8" width="8.1640625" customWidth="1"/>
    <col min="9" max="9" width="12.1640625" customWidth="1"/>
    <col min="10" max="10" width="10.5" customWidth="1"/>
    <col min="11" max="11" width="9.1640625" customWidth="1"/>
    <col min="12" max="12" width="14" customWidth="1"/>
    <col min="13" max="14" width="0" hidden="1" customWidth="1"/>
  </cols>
  <sheetData>
    <row r="1" spans="1:14" ht="21" customHeight="1" x14ac:dyDescent="0.2">
      <c r="A1" s="64"/>
      <c r="B1" s="64"/>
      <c r="C1" s="223" t="s">
        <v>55</v>
      </c>
      <c r="D1" s="224"/>
      <c r="E1" s="224"/>
      <c r="F1" s="224"/>
      <c r="G1" s="224"/>
      <c r="H1" s="224"/>
      <c r="I1" s="224"/>
      <c r="J1" s="230" t="s">
        <v>58</v>
      </c>
      <c r="K1" s="231"/>
      <c r="L1" s="232"/>
      <c r="M1" s="63"/>
    </row>
    <row r="2" spans="1:14" ht="21" customHeight="1" x14ac:dyDescent="0.2">
      <c r="A2" s="64"/>
      <c r="B2" s="64"/>
      <c r="C2" s="225"/>
      <c r="D2" s="226"/>
      <c r="E2" s="226"/>
      <c r="F2" s="226"/>
      <c r="G2" s="226"/>
      <c r="H2" s="226"/>
      <c r="I2" s="226"/>
      <c r="J2" s="233" t="s">
        <v>79</v>
      </c>
      <c r="K2" s="229"/>
      <c r="L2" s="234"/>
      <c r="M2" s="63"/>
    </row>
    <row r="3" spans="1:14" ht="21" customHeight="1" x14ac:dyDescent="0.2">
      <c r="A3" s="64"/>
      <c r="B3" s="64"/>
      <c r="C3" s="225"/>
      <c r="D3" s="226"/>
      <c r="E3" s="226"/>
      <c r="F3" s="226"/>
      <c r="G3" s="226"/>
      <c r="H3" s="226"/>
      <c r="I3" s="226"/>
      <c r="J3" s="233" t="s">
        <v>80</v>
      </c>
      <c r="K3" s="229"/>
      <c r="L3" s="234"/>
      <c r="M3" s="63"/>
    </row>
    <row r="4" spans="1:14" ht="21" customHeight="1" x14ac:dyDescent="0.2">
      <c r="A4" s="65"/>
      <c r="B4" s="65"/>
      <c r="C4" s="227"/>
      <c r="D4" s="228"/>
      <c r="E4" s="228"/>
      <c r="F4" s="228"/>
      <c r="G4" s="228"/>
      <c r="H4" s="228"/>
      <c r="I4" s="228"/>
      <c r="J4" s="235" t="s">
        <v>57</v>
      </c>
      <c r="K4" s="236"/>
      <c r="L4" s="237"/>
      <c r="M4" s="63"/>
    </row>
    <row r="5" spans="1:14" ht="8" customHeight="1" thickBot="1" x14ac:dyDescent="0.2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63"/>
    </row>
    <row r="6" spans="1:14" ht="27.75" customHeight="1" thickBot="1" x14ac:dyDescent="0.25">
      <c r="A6" s="66" t="s">
        <v>46</v>
      </c>
      <c r="B6" s="67"/>
      <c r="C6" s="168"/>
      <c r="D6" s="169"/>
      <c r="E6" s="169"/>
      <c r="F6" s="169"/>
      <c r="G6" s="170"/>
      <c r="H6" s="66" t="s">
        <v>47</v>
      </c>
      <c r="I6" s="67"/>
      <c r="J6" s="168"/>
      <c r="K6" s="169"/>
      <c r="L6" s="170"/>
      <c r="M6" s="25"/>
      <c r="N6" s="26"/>
    </row>
    <row r="7" spans="1:14" ht="27" customHeight="1" thickBot="1" x14ac:dyDescent="0.25">
      <c r="A7" s="66" t="s">
        <v>59</v>
      </c>
      <c r="B7" s="67"/>
      <c r="C7" s="168"/>
      <c r="D7" s="169"/>
      <c r="E7" s="169"/>
      <c r="F7" s="169"/>
      <c r="G7" s="170"/>
      <c r="H7" s="66" t="s">
        <v>60</v>
      </c>
      <c r="I7" s="67"/>
      <c r="J7" s="168"/>
      <c r="K7" s="169"/>
      <c r="L7" s="170"/>
      <c r="M7" s="25"/>
      <c r="N7" s="26"/>
    </row>
    <row r="8" spans="1:14" s="54" customFormat="1" ht="15" customHeight="1" thickBot="1" x14ac:dyDescent="0.25">
      <c r="A8" s="184" t="s">
        <v>54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6"/>
      <c r="M8" s="52"/>
      <c r="N8" s="53"/>
    </row>
    <row r="9" spans="1:14" ht="16" thickBot="1" x14ac:dyDescent="0.25">
      <c r="A9" s="172" t="s">
        <v>0</v>
      </c>
      <c r="B9" s="173"/>
      <c r="C9" s="2" t="s">
        <v>48</v>
      </c>
      <c r="D9" s="187" t="s">
        <v>1</v>
      </c>
      <c r="E9" s="188"/>
      <c r="F9" s="188"/>
      <c r="G9" s="188"/>
      <c r="H9" s="188"/>
      <c r="I9" s="188"/>
      <c r="J9" s="188"/>
      <c r="K9" s="189"/>
      <c r="L9" s="2" t="s">
        <v>61</v>
      </c>
      <c r="M9" s="20" t="s">
        <v>2</v>
      </c>
      <c r="N9" s="2" t="s">
        <v>3</v>
      </c>
    </row>
    <row r="10" spans="1:14" ht="12.75" customHeight="1" x14ac:dyDescent="0.2">
      <c r="A10" s="174" t="s">
        <v>52</v>
      </c>
      <c r="B10" s="175" t="s">
        <v>49</v>
      </c>
      <c r="C10" s="44"/>
      <c r="D10" s="181" t="s">
        <v>4</v>
      </c>
      <c r="E10" s="182"/>
      <c r="F10" s="182"/>
      <c r="G10" s="182"/>
      <c r="H10" s="182"/>
      <c r="I10" s="182"/>
      <c r="J10" s="182"/>
      <c r="K10" s="183"/>
      <c r="L10" s="178" t="str">
        <f>IF(COUNTIF(C10:C13,"x")=1,IF(C10="x",0,IF(C11="x",100,IF(C12="x",0.666666666666667*100,IF(C13="x",0.333333333333333*100)))),IF(COUNTIF(C10:C13,"x")=0," ",IF(COUNTIF(C10:C13,"x")&gt;=2,"Favor corregir")))</f>
        <v xml:space="preserve"> </v>
      </c>
      <c r="M10" s="190">
        <v>0.2</v>
      </c>
      <c r="N10" s="193" t="e">
        <f>L10*M10+L15*M15</f>
        <v>#VALUE!</v>
      </c>
    </row>
    <row r="11" spans="1:14" ht="12.75" customHeight="1" x14ac:dyDescent="0.2">
      <c r="A11" s="174"/>
      <c r="B11" s="176"/>
      <c r="C11" s="45"/>
      <c r="D11" s="159" t="s">
        <v>5</v>
      </c>
      <c r="E11" s="160"/>
      <c r="F11" s="160"/>
      <c r="G11" s="160"/>
      <c r="H11" s="160"/>
      <c r="I11" s="160"/>
      <c r="J11" s="160"/>
      <c r="K11" s="161"/>
      <c r="L11" s="179"/>
      <c r="M11" s="191"/>
      <c r="N11" s="193"/>
    </row>
    <row r="12" spans="1:14" ht="12.75" customHeight="1" x14ac:dyDescent="0.2">
      <c r="A12" s="174"/>
      <c r="B12" s="176"/>
      <c r="C12" s="45"/>
      <c r="D12" s="159" t="s">
        <v>6</v>
      </c>
      <c r="E12" s="160"/>
      <c r="F12" s="160"/>
      <c r="G12" s="160"/>
      <c r="H12" s="160"/>
      <c r="I12" s="160"/>
      <c r="J12" s="160"/>
      <c r="K12" s="161"/>
      <c r="L12" s="179"/>
      <c r="M12" s="191"/>
      <c r="N12" s="193"/>
    </row>
    <row r="13" spans="1:14" ht="12.75" customHeight="1" x14ac:dyDescent="0.2">
      <c r="A13" s="174"/>
      <c r="B13" s="177"/>
      <c r="C13" s="46"/>
      <c r="D13" s="162" t="s">
        <v>7</v>
      </c>
      <c r="E13" s="163"/>
      <c r="F13" s="163"/>
      <c r="G13" s="163"/>
      <c r="H13" s="163"/>
      <c r="I13" s="163"/>
      <c r="J13" s="163"/>
      <c r="K13" s="164"/>
      <c r="L13" s="180"/>
      <c r="M13" s="192"/>
      <c r="N13" s="193"/>
    </row>
    <row r="14" spans="1:14" ht="7.5" customHeight="1" x14ac:dyDescent="0.2">
      <c r="A14" s="17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3"/>
      <c r="N14" s="193"/>
    </row>
    <row r="15" spans="1:14" ht="13.5" customHeight="1" x14ac:dyDescent="0.2">
      <c r="A15" s="174"/>
      <c r="B15" s="137" t="s">
        <v>50</v>
      </c>
      <c r="C15" s="47"/>
      <c r="D15" s="140" t="s">
        <v>4</v>
      </c>
      <c r="E15" s="141"/>
      <c r="F15" s="141"/>
      <c r="G15" s="141"/>
      <c r="H15" s="141"/>
      <c r="I15" s="141"/>
      <c r="J15" s="141"/>
      <c r="K15" s="142"/>
      <c r="L15" s="135" t="str">
        <f>IF(COUNTIF(C15:C18,"x")=1,IF(C15="x",0,IF(C16="x",100,IF(C17="x",0.666666666666667*100,IF(C18="x",0.333333333333333*100)))),IF(COUNTIF(C15:C18,"x")=0,"  ",IF(COUNTIF(C15:C18,"x")&gt;=2,"Favor corregir")))</f>
        <v xml:space="preserve">  </v>
      </c>
      <c r="M15" s="125">
        <v>0.1</v>
      </c>
      <c r="N15" s="193"/>
    </row>
    <row r="16" spans="1:14" ht="13.5" customHeight="1" x14ac:dyDescent="0.2">
      <c r="A16" s="174"/>
      <c r="B16" s="138"/>
      <c r="C16" s="48"/>
      <c r="D16" s="159" t="s">
        <v>8</v>
      </c>
      <c r="E16" s="160"/>
      <c r="F16" s="160"/>
      <c r="G16" s="160"/>
      <c r="H16" s="160"/>
      <c r="I16" s="160"/>
      <c r="J16" s="160"/>
      <c r="K16" s="161"/>
      <c r="L16" s="135"/>
      <c r="M16" s="125"/>
      <c r="N16" s="193"/>
    </row>
    <row r="17" spans="1:14" ht="13.5" customHeight="1" x14ac:dyDescent="0.2">
      <c r="A17" s="174"/>
      <c r="B17" s="138"/>
      <c r="C17" s="45"/>
      <c r="D17" s="159" t="s">
        <v>9</v>
      </c>
      <c r="E17" s="160"/>
      <c r="F17" s="160"/>
      <c r="G17" s="160"/>
      <c r="H17" s="160"/>
      <c r="I17" s="160"/>
      <c r="J17" s="160"/>
      <c r="K17" s="161"/>
      <c r="L17" s="135"/>
      <c r="M17" s="125"/>
      <c r="N17" s="193"/>
    </row>
    <row r="18" spans="1:14" ht="13.5" customHeight="1" x14ac:dyDescent="0.2">
      <c r="A18" s="174"/>
      <c r="B18" s="139"/>
      <c r="C18" s="49"/>
      <c r="D18" s="162" t="s">
        <v>10</v>
      </c>
      <c r="E18" s="163"/>
      <c r="F18" s="163"/>
      <c r="G18" s="163"/>
      <c r="H18" s="163"/>
      <c r="I18" s="163"/>
      <c r="J18" s="163"/>
      <c r="K18" s="164"/>
      <c r="L18" s="171"/>
      <c r="M18" s="194"/>
      <c r="N18" s="193"/>
    </row>
    <row r="19" spans="1:14" ht="8.25" customHeight="1" x14ac:dyDescent="0.2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  <c r="M19" s="8"/>
      <c r="N19" s="16"/>
    </row>
    <row r="20" spans="1:14" ht="13.5" customHeight="1" x14ac:dyDescent="0.2">
      <c r="A20" s="156" t="s">
        <v>53</v>
      </c>
      <c r="B20" s="137" t="s">
        <v>11</v>
      </c>
      <c r="C20" s="47"/>
      <c r="D20" s="153" t="s">
        <v>4</v>
      </c>
      <c r="E20" s="154"/>
      <c r="F20" s="154"/>
      <c r="G20" s="154"/>
      <c r="H20" s="154"/>
      <c r="I20" s="154"/>
      <c r="J20" s="154"/>
      <c r="K20" s="155"/>
      <c r="L20" s="135" t="str">
        <f>IF(COUNTIF(C20:C23,"x")=1,IF(C20="x",0,IF(C21="x",100,IF(C22="x",0.666666666666667*100,IF(C23="x",0.333333333333333*100)))),IF(COUNTIF(C20:C23,"x")=0," ",IF(COUNTIF(C20:C23,"x")&gt;=2,"Favor corregir")))</f>
        <v xml:space="preserve"> </v>
      </c>
      <c r="M20" s="125">
        <v>0.1</v>
      </c>
      <c r="N20" s="129" t="e">
        <f>+L20*M20+L25*M25</f>
        <v>#VALUE!</v>
      </c>
    </row>
    <row r="21" spans="1:14" ht="13.5" customHeight="1" x14ac:dyDescent="0.2">
      <c r="A21" s="157"/>
      <c r="B21" s="138"/>
      <c r="C21" s="48"/>
      <c r="D21" s="126" t="s">
        <v>5</v>
      </c>
      <c r="E21" s="127"/>
      <c r="F21" s="127"/>
      <c r="G21" s="127"/>
      <c r="H21" s="127"/>
      <c r="I21" s="127"/>
      <c r="J21" s="127"/>
      <c r="K21" s="128"/>
      <c r="L21" s="135"/>
      <c r="M21" s="125"/>
      <c r="N21" s="130"/>
    </row>
    <row r="22" spans="1:14" ht="13.5" customHeight="1" x14ac:dyDescent="0.2">
      <c r="A22" s="157"/>
      <c r="B22" s="138"/>
      <c r="C22" s="45"/>
      <c r="D22" s="126" t="s">
        <v>6</v>
      </c>
      <c r="E22" s="127"/>
      <c r="F22" s="127"/>
      <c r="G22" s="127"/>
      <c r="H22" s="127"/>
      <c r="I22" s="127"/>
      <c r="J22" s="127"/>
      <c r="K22" s="128"/>
      <c r="L22" s="135"/>
      <c r="M22" s="125"/>
      <c r="N22" s="130"/>
    </row>
    <row r="23" spans="1:14" ht="13.5" customHeight="1" x14ac:dyDescent="0.2">
      <c r="A23" s="157"/>
      <c r="B23" s="139"/>
      <c r="C23" s="46"/>
      <c r="D23" s="143" t="s">
        <v>7</v>
      </c>
      <c r="E23" s="144"/>
      <c r="F23" s="144"/>
      <c r="G23" s="144"/>
      <c r="H23" s="144"/>
      <c r="I23" s="144"/>
      <c r="J23" s="144"/>
      <c r="K23" s="145"/>
      <c r="L23" s="135"/>
      <c r="M23" s="125"/>
      <c r="N23" s="130"/>
    </row>
    <row r="24" spans="1:14" ht="6.75" customHeight="1" x14ac:dyDescent="0.2">
      <c r="A24" s="157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3"/>
      <c r="N24" s="130"/>
    </row>
    <row r="25" spans="1:14" ht="13.5" customHeight="1" x14ac:dyDescent="0.2">
      <c r="A25" s="157"/>
      <c r="B25" s="137" t="s">
        <v>12</v>
      </c>
      <c r="C25" s="47"/>
      <c r="D25" s="140" t="s">
        <v>4</v>
      </c>
      <c r="E25" s="141"/>
      <c r="F25" s="141"/>
      <c r="G25" s="141"/>
      <c r="H25" s="141"/>
      <c r="I25" s="141"/>
      <c r="J25" s="141"/>
      <c r="K25" s="142"/>
      <c r="L25" s="135" t="str">
        <f>IF(COUNTIF(C25:C28,"x")=1,IF(C25="x",0,IF(C26="x",100,IF(C27="x",0.666666666666667*100,IF(C28="x",0.333333333333333*100)))),IF(COUNTIF(C25:C28,"x")=0," ",IF(COUNTIF(C25:C28,"x")&gt;=2,"Favor corregir")))</f>
        <v xml:space="preserve"> </v>
      </c>
      <c r="M25" s="125">
        <v>0.1</v>
      </c>
      <c r="N25" s="130"/>
    </row>
    <row r="26" spans="1:14" ht="13.5" customHeight="1" x14ac:dyDescent="0.2">
      <c r="A26" s="157"/>
      <c r="B26" s="138"/>
      <c r="C26" s="48"/>
      <c r="D26" s="159" t="s">
        <v>8</v>
      </c>
      <c r="E26" s="160"/>
      <c r="F26" s="160"/>
      <c r="G26" s="160"/>
      <c r="H26" s="160"/>
      <c r="I26" s="160"/>
      <c r="J26" s="160"/>
      <c r="K26" s="161"/>
      <c r="L26" s="135"/>
      <c r="M26" s="125"/>
      <c r="N26" s="130"/>
    </row>
    <row r="27" spans="1:14" ht="13.5" customHeight="1" x14ac:dyDescent="0.2">
      <c r="A27" s="157"/>
      <c r="B27" s="138"/>
      <c r="C27" s="45"/>
      <c r="D27" s="159" t="s">
        <v>9</v>
      </c>
      <c r="E27" s="160"/>
      <c r="F27" s="160"/>
      <c r="G27" s="160"/>
      <c r="H27" s="160"/>
      <c r="I27" s="160"/>
      <c r="J27" s="160"/>
      <c r="K27" s="161"/>
      <c r="L27" s="135"/>
      <c r="M27" s="125"/>
      <c r="N27" s="130"/>
    </row>
    <row r="28" spans="1:14" ht="13.5" customHeight="1" x14ac:dyDescent="0.2">
      <c r="A28" s="158"/>
      <c r="B28" s="139"/>
      <c r="C28" s="46"/>
      <c r="D28" s="162" t="s">
        <v>10</v>
      </c>
      <c r="E28" s="163"/>
      <c r="F28" s="163"/>
      <c r="G28" s="163"/>
      <c r="H28" s="163"/>
      <c r="I28" s="163"/>
      <c r="J28" s="163"/>
      <c r="K28" s="164"/>
      <c r="L28" s="135"/>
      <c r="M28" s="125"/>
      <c r="N28" s="131"/>
    </row>
    <row r="29" spans="1:14" ht="6" customHeight="1" x14ac:dyDescent="0.2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  <c r="M29" s="3"/>
      <c r="N29" s="17"/>
    </row>
    <row r="30" spans="1:14" ht="13.5" customHeight="1" x14ac:dyDescent="0.2">
      <c r="A30" s="156" t="s">
        <v>13</v>
      </c>
      <c r="B30" s="137" t="s">
        <v>14</v>
      </c>
      <c r="C30" s="50"/>
      <c r="D30" s="140" t="s">
        <v>4</v>
      </c>
      <c r="E30" s="141"/>
      <c r="F30" s="141"/>
      <c r="G30" s="141"/>
      <c r="H30" s="141"/>
      <c r="I30" s="141"/>
      <c r="J30" s="141"/>
      <c r="K30" s="142"/>
      <c r="L30" s="135" t="str">
        <f>IF(COUNTIF(C30:C33,"x")=1,IF(C30="x",0,IF(C31="x",100,IF(C32="x",0.666666666666667*100,IF(C33="x",0.333333333333333*100)))),IF(COUNTIF(C30:C33,"x")=0,"  ",IF(COUNTIF(C30:C33,"x")&gt;=2,"Favor corregir")))</f>
        <v xml:space="preserve">  </v>
      </c>
      <c r="M30" s="125">
        <v>0.2</v>
      </c>
      <c r="N30" s="129" t="e">
        <f>+L30*M30+L35*M35</f>
        <v>#VALUE!</v>
      </c>
    </row>
    <row r="31" spans="1:14" ht="13.5" customHeight="1" x14ac:dyDescent="0.2">
      <c r="A31" s="157"/>
      <c r="B31" s="138"/>
      <c r="C31" s="45"/>
      <c r="D31" s="126" t="s">
        <v>15</v>
      </c>
      <c r="E31" s="127"/>
      <c r="F31" s="127"/>
      <c r="G31" s="127"/>
      <c r="H31" s="127"/>
      <c r="I31" s="127"/>
      <c r="J31" s="127"/>
      <c r="K31" s="128"/>
      <c r="L31" s="135"/>
      <c r="M31" s="125"/>
      <c r="N31" s="130"/>
    </row>
    <row r="32" spans="1:14" ht="13.5" customHeight="1" x14ac:dyDescent="0.2">
      <c r="A32" s="157"/>
      <c r="B32" s="138"/>
      <c r="C32" s="45"/>
      <c r="D32" s="126" t="s">
        <v>16</v>
      </c>
      <c r="E32" s="127"/>
      <c r="F32" s="127"/>
      <c r="G32" s="127"/>
      <c r="H32" s="127"/>
      <c r="I32" s="127"/>
      <c r="J32" s="127"/>
      <c r="K32" s="128"/>
      <c r="L32" s="135"/>
      <c r="M32" s="125"/>
      <c r="N32" s="130"/>
    </row>
    <row r="33" spans="1:14" ht="13.5" customHeight="1" x14ac:dyDescent="0.2">
      <c r="A33" s="157"/>
      <c r="B33" s="139"/>
      <c r="C33" s="46"/>
      <c r="D33" s="143" t="s">
        <v>17</v>
      </c>
      <c r="E33" s="144"/>
      <c r="F33" s="144"/>
      <c r="G33" s="144"/>
      <c r="H33" s="144"/>
      <c r="I33" s="144"/>
      <c r="J33" s="144"/>
      <c r="K33" s="145"/>
      <c r="L33" s="135"/>
      <c r="M33" s="125"/>
      <c r="N33" s="130"/>
    </row>
    <row r="34" spans="1:14" ht="7.5" customHeight="1" x14ac:dyDescent="0.2">
      <c r="A34" s="157"/>
      <c r="B34" s="37"/>
      <c r="C34" s="40"/>
      <c r="D34" s="41"/>
      <c r="E34" s="41"/>
      <c r="F34" s="41"/>
      <c r="G34" s="41"/>
      <c r="H34" s="41"/>
      <c r="I34" s="41"/>
      <c r="J34" s="41"/>
      <c r="K34" s="41"/>
      <c r="L34" s="38"/>
      <c r="M34" s="3"/>
      <c r="N34" s="130"/>
    </row>
    <row r="35" spans="1:14" ht="13.5" customHeight="1" x14ac:dyDescent="0.2">
      <c r="A35" s="157"/>
      <c r="B35" s="137" t="s">
        <v>18</v>
      </c>
      <c r="C35" s="51"/>
      <c r="D35" s="165" t="s">
        <v>4</v>
      </c>
      <c r="E35" s="166"/>
      <c r="F35" s="166"/>
      <c r="G35" s="166"/>
      <c r="H35" s="166"/>
      <c r="I35" s="166"/>
      <c r="J35" s="166"/>
      <c r="K35" s="167"/>
      <c r="L35" s="135" t="str">
        <f>IF(COUNTIF(C35:C38,"x")=1,IF(C35="x",0,IF(C36="x",100,IF(C37="x",0.666666666666667*100,IF(C38="x",0.333333333333333*100)))),IF(COUNTIF(C35:C38,"x")=0,"  ",IF(COUNTIF(C35:C38,"x")&gt;=2,"Favor corregir")))</f>
        <v xml:space="preserve">  </v>
      </c>
      <c r="M35" s="125">
        <v>0.1</v>
      </c>
      <c r="N35" s="130"/>
    </row>
    <row r="36" spans="1:14" ht="13.5" customHeight="1" x14ac:dyDescent="0.2">
      <c r="A36" s="157"/>
      <c r="B36" s="138"/>
      <c r="C36" s="48"/>
      <c r="D36" s="126" t="s">
        <v>19</v>
      </c>
      <c r="E36" s="127"/>
      <c r="F36" s="127"/>
      <c r="G36" s="127"/>
      <c r="H36" s="127"/>
      <c r="I36" s="127"/>
      <c r="J36" s="127"/>
      <c r="K36" s="128"/>
      <c r="L36" s="135"/>
      <c r="M36" s="125"/>
      <c r="N36" s="130"/>
    </row>
    <row r="37" spans="1:14" ht="13.5" customHeight="1" x14ac:dyDescent="0.2">
      <c r="A37" s="157"/>
      <c r="B37" s="138"/>
      <c r="C37" s="45"/>
      <c r="D37" s="126" t="s">
        <v>20</v>
      </c>
      <c r="E37" s="127"/>
      <c r="F37" s="127"/>
      <c r="G37" s="127"/>
      <c r="H37" s="127"/>
      <c r="I37" s="127"/>
      <c r="J37" s="127"/>
      <c r="K37" s="128"/>
      <c r="L37" s="135"/>
      <c r="M37" s="125"/>
      <c r="N37" s="130"/>
    </row>
    <row r="38" spans="1:14" ht="13.5" customHeight="1" x14ac:dyDescent="0.2">
      <c r="A38" s="158"/>
      <c r="B38" s="139"/>
      <c r="C38" s="46"/>
      <c r="D38" s="143" t="s">
        <v>21</v>
      </c>
      <c r="E38" s="144"/>
      <c r="F38" s="144"/>
      <c r="G38" s="144"/>
      <c r="H38" s="144"/>
      <c r="I38" s="144"/>
      <c r="J38" s="144"/>
      <c r="K38" s="145"/>
      <c r="L38" s="135"/>
      <c r="M38" s="125"/>
      <c r="N38" s="131"/>
    </row>
    <row r="39" spans="1:14" ht="5.25" customHeight="1" x14ac:dyDescent="0.2">
      <c r="A39" s="35"/>
      <c r="B39" s="5"/>
      <c r="C39" s="5"/>
      <c r="D39" s="5"/>
      <c r="E39" s="5"/>
      <c r="F39" s="5"/>
      <c r="G39" s="5"/>
      <c r="H39" s="5"/>
      <c r="I39" s="5"/>
      <c r="J39" s="5"/>
      <c r="K39" s="5"/>
      <c r="L39" s="36"/>
      <c r="M39" s="4"/>
      <c r="N39" s="1"/>
    </row>
    <row r="40" spans="1:14" ht="12.75" customHeight="1" x14ac:dyDescent="0.2">
      <c r="A40" s="156" t="s">
        <v>62</v>
      </c>
      <c r="B40" s="137" t="s">
        <v>22</v>
      </c>
      <c r="C40" s="50"/>
      <c r="D40" s="140" t="s">
        <v>4</v>
      </c>
      <c r="E40" s="141"/>
      <c r="F40" s="141"/>
      <c r="G40" s="141"/>
      <c r="H40" s="141"/>
      <c r="I40" s="141"/>
      <c r="J40" s="141"/>
      <c r="K40" s="142"/>
      <c r="L40" s="135" t="str">
        <f>IF(COUNTIF(C40:C43,"x")=1,IF(C40="x",0,IF(C41="x",100,IF(C42="x",0.666666666666667*100,IF(C43="x",0.333333333333333*100)))),IF(COUNTIF(C40:C43,"x")=0,"  ",IF(COUNTIF(C40:C43,"x")&gt;=2,"Favor corregir")))</f>
        <v xml:space="preserve">  </v>
      </c>
      <c r="M40" s="125">
        <v>0.05</v>
      </c>
      <c r="N40" s="129" t="e">
        <f>+L40*M40+L45*M45</f>
        <v>#VALUE!</v>
      </c>
    </row>
    <row r="41" spans="1:14" ht="12.75" customHeight="1" x14ac:dyDescent="0.2">
      <c r="A41" s="157"/>
      <c r="B41" s="138"/>
      <c r="C41" s="45"/>
      <c r="D41" s="126" t="s">
        <v>73</v>
      </c>
      <c r="E41" s="127"/>
      <c r="F41" s="127"/>
      <c r="G41" s="127"/>
      <c r="H41" s="127"/>
      <c r="I41" s="127"/>
      <c r="J41" s="127"/>
      <c r="K41" s="128"/>
      <c r="L41" s="135"/>
      <c r="M41" s="125"/>
      <c r="N41" s="130"/>
    </row>
    <row r="42" spans="1:14" ht="12.75" customHeight="1" x14ac:dyDescent="0.2">
      <c r="A42" s="157"/>
      <c r="B42" s="138"/>
      <c r="C42" s="45"/>
      <c r="D42" s="126" t="s">
        <v>74</v>
      </c>
      <c r="E42" s="127"/>
      <c r="F42" s="127"/>
      <c r="G42" s="127"/>
      <c r="H42" s="127"/>
      <c r="I42" s="127"/>
      <c r="J42" s="127"/>
      <c r="K42" s="128"/>
      <c r="L42" s="135"/>
      <c r="M42" s="125"/>
      <c r="N42" s="130"/>
    </row>
    <row r="43" spans="1:14" ht="12.75" customHeight="1" x14ac:dyDescent="0.2">
      <c r="A43" s="157"/>
      <c r="B43" s="139"/>
      <c r="C43" s="46"/>
      <c r="D43" s="143" t="s">
        <v>72</v>
      </c>
      <c r="E43" s="144"/>
      <c r="F43" s="144"/>
      <c r="G43" s="144"/>
      <c r="H43" s="144"/>
      <c r="I43" s="144"/>
      <c r="J43" s="144"/>
      <c r="K43" s="145"/>
      <c r="L43" s="135"/>
      <c r="M43" s="125"/>
      <c r="N43" s="130"/>
    </row>
    <row r="44" spans="1:14" ht="7.5" customHeight="1" x14ac:dyDescent="0.2">
      <c r="A44" s="157"/>
      <c r="B44" s="5"/>
      <c r="C44" s="42"/>
      <c r="D44" s="43"/>
      <c r="E44" s="43"/>
      <c r="F44" s="43"/>
      <c r="G44" s="43"/>
      <c r="H44" s="43"/>
      <c r="I44" s="43"/>
      <c r="J44" s="43"/>
      <c r="K44" s="43"/>
      <c r="L44" s="36"/>
      <c r="M44" s="5"/>
      <c r="N44" s="130"/>
    </row>
    <row r="45" spans="1:14" ht="13.5" customHeight="1" x14ac:dyDescent="0.2">
      <c r="A45" s="157"/>
      <c r="B45" s="137" t="s">
        <v>63</v>
      </c>
      <c r="C45" s="55"/>
      <c r="D45" s="140" t="s">
        <v>4</v>
      </c>
      <c r="E45" s="141"/>
      <c r="F45" s="141"/>
      <c r="G45" s="141"/>
      <c r="H45" s="141"/>
      <c r="I45" s="141"/>
      <c r="J45" s="141"/>
      <c r="K45" s="142"/>
      <c r="L45" s="135" t="str">
        <f>IF(COUNTIF(C45:C48,"x")=1,IF(C45="x",0,IF(C46="x",100,IF(C47="x",0.666666666666667*100,IF(C48="x",0.333333333333333*100)))),IF(COUNTIF(C45:C48,"x")=0,"  ",IF(COUNTIF(C45:C48,"x")&gt;=2,"Favor corregir")))</f>
        <v xml:space="preserve">  </v>
      </c>
      <c r="M45" s="125">
        <v>0.05</v>
      </c>
      <c r="N45" s="130"/>
    </row>
    <row r="46" spans="1:14" ht="13.5" customHeight="1" x14ac:dyDescent="0.2">
      <c r="A46" s="157"/>
      <c r="B46" s="138"/>
      <c r="C46" s="45"/>
      <c r="D46" s="126" t="s">
        <v>70</v>
      </c>
      <c r="E46" s="127"/>
      <c r="F46" s="127"/>
      <c r="G46" s="127"/>
      <c r="H46" s="127"/>
      <c r="I46" s="127"/>
      <c r="J46" s="127"/>
      <c r="K46" s="128"/>
      <c r="L46" s="135"/>
      <c r="M46" s="125"/>
      <c r="N46" s="130"/>
    </row>
    <row r="47" spans="1:14" ht="13.5" customHeight="1" x14ac:dyDescent="0.2">
      <c r="A47" s="157"/>
      <c r="B47" s="138"/>
      <c r="C47" s="45"/>
      <c r="D47" s="126" t="s">
        <v>71</v>
      </c>
      <c r="E47" s="127"/>
      <c r="F47" s="127"/>
      <c r="G47" s="127"/>
      <c r="H47" s="127"/>
      <c r="I47" s="127"/>
      <c r="J47" s="127"/>
      <c r="K47" s="128"/>
      <c r="L47" s="135"/>
      <c r="M47" s="125"/>
      <c r="N47" s="130"/>
    </row>
    <row r="48" spans="1:14" ht="13.5" customHeight="1" x14ac:dyDescent="0.2">
      <c r="A48" s="157"/>
      <c r="B48" s="139"/>
      <c r="C48" s="46"/>
      <c r="D48" s="143" t="s">
        <v>69</v>
      </c>
      <c r="E48" s="144"/>
      <c r="F48" s="144"/>
      <c r="G48" s="144"/>
      <c r="H48" s="144"/>
      <c r="I48" s="144"/>
      <c r="J48" s="144"/>
      <c r="K48" s="145"/>
      <c r="L48" s="135"/>
      <c r="M48" s="125"/>
      <c r="N48" s="131"/>
    </row>
    <row r="49" spans="1:14" ht="4.5" customHeight="1" x14ac:dyDescent="0.2">
      <c r="A49" s="39"/>
      <c r="B49" s="37"/>
      <c r="C49" s="40"/>
      <c r="D49" s="41"/>
      <c r="E49" s="41"/>
      <c r="F49" s="41"/>
      <c r="G49" s="41"/>
      <c r="H49" s="41"/>
      <c r="I49" s="41"/>
      <c r="J49" s="41"/>
      <c r="K49" s="41"/>
      <c r="L49" s="38"/>
      <c r="M49" s="3"/>
      <c r="N49" s="17"/>
    </row>
    <row r="50" spans="1:14" ht="13.5" customHeight="1" x14ac:dyDescent="0.2">
      <c r="A50" s="195" t="s">
        <v>23</v>
      </c>
      <c r="B50" s="132" t="s">
        <v>24</v>
      </c>
      <c r="C50" s="55"/>
      <c r="D50" s="140" t="s">
        <v>4</v>
      </c>
      <c r="E50" s="141"/>
      <c r="F50" s="141"/>
      <c r="G50" s="141"/>
      <c r="H50" s="141"/>
      <c r="I50" s="141"/>
      <c r="J50" s="141"/>
      <c r="K50" s="142"/>
      <c r="L50" s="135" t="str">
        <f>IF(COUNTIF(C50:C53,"x")=1,IF(C50="x",0,IF(C51="x",100,IF(C52="x",0.666666666666667*100,IF(C53="x",0.333333333333333*100)))),IF(COUNTIF(C50:C53,"x")=0,"  ",IF(COUNTIF(C50:C53,"x")&gt;=2,"Favor corregir")))</f>
        <v xml:space="preserve">  </v>
      </c>
      <c r="M50" s="125">
        <v>0.05</v>
      </c>
      <c r="N50" s="129" t="e">
        <f>+L50*M50+L55*M55</f>
        <v>#VALUE!</v>
      </c>
    </row>
    <row r="51" spans="1:14" ht="13.5" customHeight="1" x14ac:dyDescent="0.2">
      <c r="A51" s="196"/>
      <c r="B51" s="133"/>
      <c r="C51" s="45"/>
      <c r="D51" s="126" t="s">
        <v>25</v>
      </c>
      <c r="E51" s="127"/>
      <c r="F51" s="127"/>
      <c r="G51" s="127"/>
      <c r="H51" s="127"/>
      <c r="I51" s="127"/>
      <c r="J51" s="127"/>
      <c r="K51" s="128"/>
      <c r="L51" s="135"/>
      <c r="M51" s="125"/>
      <c r="N51" s="130"/>
    </row>
    <row r="52" spans="1:14" ht="13.5" customHeight="1" x14ac:dyDescent="0.2">
      <c r="A52" s="196"/>
      <c r="B52" s="133"/>
      <c r="C52" s="45"/>
      <c r="D52" s="126" t="s">
        <v>26</v>
      </c>
      <c r="E52" s="127"/>
      <c r="F52" s="127"/>
      <c r="G52" s="127"/>
      <c r="H52" s="127"/>
      <c r="I52" s="127"/>
      <c r="J52" s="127"/>
      <c r="K52" s="128"/>
      <c r="L52" s="135"/>
      <c r="M52" s="125"/>
      <c r="N52" s="130"/>
    </row>
    <row r="53" spans="1:14" ht="13.5" customHeight="1" x14ac:dyDescent="0.2">
      <c r="A53" s="196"/>
      <c r="B53" s="198"/>
      <c r="C53" s="46"/>
      <c r="D53" s="143" t="s">
        <v>27</v>
      </c>
      <c r="E53" s="144"/>
      <c r="F53" s="144"/>
      <c r="G53" s="144"/>
      <c r="H53" s="144"/>
      <c r="I53" s="144"/>
      <c r="J53" s="144"/>
      <c r="K53" s="145"/>
      <c r="L53" s="135"/>
      <c r="M53" s="125"/>
      <c r="N53" s="130"/>
    </row>
    <row r="54" spans="1:14" ht="6.75" customHeight="1" x14ac:dyDescent="0.2">
      <c r="A54" s="196"/>
      <c r="B54" s="37"/>
      <c r="C54" s="40"/>
      <c r="D54" s="41"/>
      <c r="E54" s="41"/>
      <c r="F54" s="41"/>
      <c r="G54" s="41"/>
      <c r="H54" s="41"/>
      <c r="I54" s="41"/>
      <c r="J54" s="41"/>
      <c r="K54" s="41"/>
      <c r="L54" s="38"/>
      <c r="M54" s="3"/>
      <c r="N54" s="130"/>
    </row>
    <row r="55" spans="1:14" ht="12.75" customHeight="1" x14ac:dyDescent="0.2">
      <c r="A55" s="196"/>
      <c r="B55" s="132" t="s">
        <v>28</v>
      </c>
      <c r="C55" s="47"/>
      <c r="D55" s="165" t="s">
        <v>4</v>
      </c>
      <c r="E55" s="166"/>
      <c r="F55" s="166"/>
      <c r="G55" s="166"/>
      <c r="H55" s="166"/>
      <c r="I55" s="166"/>
      <c r="J55" s="166"/>
      <c r="K55" s="167"/>
      <c r="L55" s="135" t="str">
        <f>IF(COUNTIF(C55:C58,"x")=1,IF(C55="x",0,IF(C56="x",100,IF(C57="x",0.666666666666667*100,IF(C58="x",0.333333333333333*100)))),IF(COUNTIF(C55:C58,"x")=0,"  ",IF(COUNTIF(C55:C58,"x")&gt;=2,"Favor corregir")))</f>
        <v xml:space="preserve">  </v>
      </c>
      <c r="M55" s="125">
        <v>0.05</v>
      </c>
      <c r="N55" s="130"/>
    </row>
    <row r="56" spans="1:14" ht="12.75" customHeight="1" x14ac:dyDescent="0.2">
      <c r="A56" s="196"/>
      <c r="B56" s="133"/>
      <c r="C56" s="48"/>
      <c r="D56" s="126" t="s">
        <v>66</v>
      </c>
      <c r="E56" s="127"/>
      <c r="F56" s="127"/>
      <c r="G56" s="127"/>
      <c r="H56" s="127"/>
      <c r="I56" s="127"/>
      <c r="J56" s="127"/>
      <c r="K56" s="128"/>
      <c r="L56" s="135"/>
      <c r="M56" s="125"/>
      <c r="N56" s="130"/>
    </row>
    <row r="57" spans="1:14" ht="12" customHeight="1" x14ac:dyDescent="0.2">
      <c r="A57" s="196"/>
      <c r="B57" s="133"/>
      <c r="C57" s="45"/>
      <c r="D57" s="126" t="s">
        <v>67</v>
      </c>
      <c r="E57" s="127"/>
      <c r="F57" s="127"/>
      <c r="G57" s="127"/>
      <c r="H57" s="127"/>
      <c r="I57" s="127"/>
      <c r="J57" s="127"/>
      <c r="K57" s="128"/>
      <c r="L57" s="135"/>
      <c r="M57" s="125"/>
      <c r="N57" s="130"/>
    </row>
    <row r="58" spans="1:14" ht="12.75" customHeight="1" thickBot="1" x14ac:dyDescent="0.25">
      <c r="A58" s="197"/>
      <c r="B58" s="134"/>
      <c r="C58" s="56"/>
      <c r="D58" s="146" t="s">
        <v>68</v>
      </c>
      <c r="E58" s="147"/>
      <c r="F58" s="147"/>
      <c r="G58" s="147"/>
      <c r="H58" s="147"/>
      <c r="I58" s="147"/>
      <c r="J58" s="147"/>
      <c r="K58" s="148"/>
      <c r="L58" s="136"/>
      <c r="M58" s="125"/>
      <c r="N58" s="131"/>
    </row>
    <row r="59" spans="1:14" hidden="1" x14ac:dyDescent="0.2">
      <c r="A59" s="15"/>
      <c r="B59" s="6"/>
      <c r="C59" s="6"/>
      <c r="D59" s="6"/>
      <c r="E59" s="6"/>
      <c r="F59" s="6"/>
      <c r="G59" s="6"/>
      <c r="H59" s="6"/>
      <c r="I59" s="6"/>
      <c r="J59" s="6"/>
      <c r="K59" s="6"/>
      <c r="L59" s="1">
        <f>+SUMIF(L10:L58,"0",M10:M58)</f>
        <v>0</v>
      </c>
      <c r="M59" s="18">
        <f>SUM(M10:M58)</f>
        <v>1</v>
      </c>
      <c r="N59" s="19" t="e">
        <f>+SUM(N10:N58)</f>
        <v>#VALUE!</v>
      </c>
    </row>
    <row r="60" spans="1:14" ht="10.5" customHeight="1" thickBot="1" x14ac:dyDescent="0.25">
      <c r="A60" s="15"/>
      <c r="B60" s="6"/>
      <c r="C60" s="6"/>
      <c r="D60" s="6"/>
      <c r="E60" s="6"/>
      <c r="F60" s="6"/>
      <c r="G60" s="6"/>
      <c r="H60" s="6"/>
      <c r="I60" s="6"/>
      <c r="J60" s="6"/>
      <c r="K60" s="6"/>
      <c r="L60" s="1"/>
      <c r="M60" s="6"/>
      <c r="N60" s="1"/>
    </row>
    <row r="61" spans="1:14" ht="17.25" customHeight="1" thickBot="1" x14ac:dyDescent="0.25">
      <c r="A61" s="110" t="s">
        <v>29</v>
      </c>
      <c r="B61" s="111"/>
      <c r="C61" s="207" t="s">
        <v>30</v>
      </c>
      <c r="D61" s="209" t="s">
        <v>31</v>
      </c>
      <c r="E61" s="210"/>
      <c r="F61" s="6"/>
      <c r="G61" s="213" t="s">
        <v>40</v>
      </c>
      <c r="H61" s="214"/>
      <c r="I61" s="214"/>
      <c r="J61" s="214"/>
      <c r="K61" s="214"/>
      <c r="L61" s="215"/>
      <c r="M61" s="27"/>
      <c r="N61" s="28"/>
    </row>
    <row r="62" spans="1:14" ht="16" thickBot="1" x14ac:dyDescent="0.25">
      <c r="A62" s="112"/>
      <c r="B62" s="113"/>
      <c r="C62" s="208"/>
      <c r="D62" s="211"/>
      <c r="E62" s="212"/>
      <c r="F62" s="6"/>
      <c r="G62" s="72" t="s">
        <v>3</v>
      </c>
      <c r="H62" s="199"/>
      <c r="I62" s="73"/>
      <c r="J62" s="72" t="s">
        <v>32</v>
      </c>
      <c r="K62" s="73"/>
      <c r="L62" s="80" t="s">
        <v>33</v>
      </c>
      <c r="M62" s="21"/>
      <c r="N62" s="80" t="s">
        <v>33</v>
      </c>
    </row>
    <row r="63" spans="1:14" ht="16" thickBot="1" x14ac:dyDescent="0.25">
      <c r="A63" s="112"/>
      <c r="B63" s="113"/>
      <c r="C63" s="61" t="s">
        <v>34</v>
      </c>
      <c r="D63" s="92" t="s">
        <v>35</v>
      </c>
      <c r="E63" s="93"/>
      <c r="F63" s="6"/>
      <c r="G63" s="74"/>
      <c r="H63" s="200"/>
      <c r="I63" s="75"/>
      <c r="J63" s="74"/>
      <c r="K63" s="75"/>
      <c r="L63" s="81"/>
      <c r="M63" s="22"/>
      <c r="N63" s="81"/>
    </row>
    <row r="64" spans="1:14" ht="15" customHeight="1" x14ac:dyDescent="0.2">
      <c r="A64" s="112"/>
      <c r="B64" s="113"/>
      <c r="C64" s="62" t="s">
        <v>36</v>
      </c>
      <c r="D64" s="94" t="s">
        <v>37</v>
      </c>
      <c r="E64" s="95"/>
      <c r="F64" s="6"/>
      <c r="G64" s="96" t="e">
        <f>+N59/(100%-L59)</f>
        <v>#VALUE!</v>
      </c>
      <c r="H64" s="97"/>
      <c r="I64" s="98"/>
      <c r="J64" s="76" t="e">
        <f>IF(G64&gt;=70,"Sí",IF(G64&lt;70,"No"))</f>
        <v>#VALUE!</v>
      </c>
      <c r="K64" s="77"/>
      <c r="L64" s="68" t="e">
        <f>IF(G64&gt;=90,"A",IF(G64&gt;=70,"B",IF(G64&lt;70,"C")))</f>
        <v>#VALUE!</v>
      </c>
      <c r="M64" s="23"/>
      <c r="N64" s="68" t="e">
        <f>IF(G64&gt;=90,"A",IF(G64&gt;70,"B",IF(G64&gt;70,"C")))</f>
        <v>#VALUE!</v>
      </c>
    </row>
    <row r="65" spans="1:14" ht="15.75" customHeight="1" thickBot="1" x14ac:dyDescent="0.25">
      <c r="A65" s="114"/>
      <c r="B65" s="115"/>
      <c r="C65" s="59" t="s">
        <v>38</v>
      </c>
      <c r="D65" s="70" t="s">
        <v>39</v>
      </c>
      <c r="E65" s="71"/>
      <c r="F65" s="6"/>
      <c r="G65" s="99"/>
      <c r="H65" s="100"/>
      <c r="I65" s="101"/>
      <c r="J65" s="78"/>
      <c r="K65" s="79"/>
      <c r="L65" s="69"/>
      <c r="M65" s="24"/>
      <c r="N65" s="69"/>
    </row>
    <row r="66" spans="1:14" ht="10.5" customHeight="1" thickBot="1" x14ac:dyDescent="0.25">
      <c r="A66" s="15"/>
      <c r="B66" s="6"/>
      <c r="C66" s="6"/>
      <c r="D66" s="6"/>
      <c r="E66" s="6"/>
      <c r="F66" s="6"/>
      <c r="G66" s="6"/>
      <c r="H66" s="6"/>
      <c r="I66" s="6"/>
      <c r="J66" s="6"/>
      <c r="K66" s="6"/>
      <c r="L66" s="1"/>
      <c r="M66" s="6"/>
      <c r="N66" s="1"/>
    </row>
    <row r="67" spans="1:14" ht="24" customHeight="1" thickBot="1" x14ac:dyDescent="0.25">
      <c r="A67" s="102" t="s">
        <v>40</v>
      </c>
      <c r="B67" s="103"/>
      <c r="C67" s="7" t="s">
        <v>64</v>
      </c>
      <c r="D67" s="102" t="s">
        <v>41</v>
      </c>
      <c r="E67" s="216"/>
      <c r="F67" s="216"/>
      <c r="G67" s="216"/>
      <c r="H67" s="216"/>
      <c r="I67" s="216"/>
      <c r="J67" s="216"/>
      <c r="K67" s="216"/>
      <c r="L67" s="103"/>
      <c r="M67" s="29"/>
      <c r="N67" s="30"/>
    </row>
    <row r="68" spans="1:14" ht="8.25" customHeight="1" x14ac:dyDescent="0.2">
      <c r="A68" s="104" t="s">
        <v>34</v>
      </c>
      <c r="B68" s="105"/>
      <c r="C68" s="108" t="s">
        <v>42</v>
      </c>
      <c r="D68" s="201" t="s">
        <v>51</v>
      </c>
      <c r="E68" s="202"/>
      <c r="F68" s="202"/>
      <c r="G68" s="202"/>
      <c r="H68" s="202"/>
      <c r="I68" s="202"/>
      <c r="J68" s="202"/>
      <c r="K68" s="202"/>
      <c r="L68" s="203"/>
      <c r="M68" s="31"/>
      <c r="N68" s="32"/>
    </row>
    <row r="69" spans="1:14" ht="8.25" customHeight="1" x14ac:dyDescent="0.2">
      <c r="A69" s="106"/>
      <c r="B69" s="107"/>
      <c r="C69" s="109"/>
      <c r="D69" s="204"/>
      <c r="E69" s="205"/>
      <c r="F69" s="205"/>
      <c r="G69" s="205"/>
      <c r="H69" s="205"/>
      <c r="I69" s="205"/>
      <c r="J69" s="205"/>
      <c r="K69" s="205"/>
      <c r="L69" s="206"/>
      <c r="M69" s="33"/>
      <c r="N69" s="34"/>
    </row>
    <row r="70" spans="1:14" ht="8.25" customHeight="1" x14ac:dyDescent="0.2">
      <c r="A70" s="116" t="s">
        <v>36</v>
      </c>
      <c r="B70" s="117"/>
      <c r="C70" s="122" t="s">
        <v>43</v>
      </c>
      <c r="D70" s="82" t="s">
        <v>44</v>
      </c>
      <c r="E70" s="83"/>
      <c r="F70" s="83"/>
      <c r="G70" s="83"/>
      <c r="H70" s="83"/>
      <c r="I70" s="83"/>
      <c r="J70" s="83"/>
      <c r="K70" s="83"/>
      <c r="L70" s="84"/>
      <c r="M70" s="9"/>
      <c r="N70" s="10"/>
    </row>
    <row r="71" spans="1:14" ht="8.25" customHeight="1" x14ac:dyDescent="0.2">
      <c r="A71" s="106"/>
      <c r="B71" s="107"/>
      <c r="C71" s="109"/>
      <c r="D71" s="204"/>
      <c r="E71" s="205"/>
      <c r="F71" s="205"/>
      <c r="G71" s="205"/>
      <c r="H71" s="205"/>
      <c r="I71" s="205"/>
      <c r="J71" s="205"/>
      <c r="K71" s="205"/>
      <c r="L71" s="206"/>
      <c r="M71" s="33"/>
      <c r="N71" s="34"/>
    </row>
    <row r="72" spans="1:14" ht="8.25" customHeight="1" x14ac:dyDescent="0.2">
      <c r="A72" s="116" t="s">
        <v>38</v>
      </c>
      <c r="B72" s="117"/>
      <c r="C72" s="122" t="s">
        <v>45</v>
      </c>
      <c r="D72" s="82" t="s">
        <v>65</v>
      </c>
      <c r="E72" s="83"/>
      <c r="F72" s="83"/>
      <c r="G72" s="83"/>
      <c r="H72" s="83"/>
      <c r="I72" s="83"/>
      <c r="J72" s="83"/>
      <c r="K72" s="83"/>
      <c r="L72" s="84"/>
      <c r="M72" s="9"/>
      <c r="N72" s="10"/>
    </row>
    <row r="73" spans="1:14" ht="8.25" customHeight="1" x14ac:dyDescent="0.2">
      <c r="A73" s="118"/>
      <c r="B73" s="119"/>
      <c r="C73" s="123"/>
      <c r="D73" s="85"/>
      <c r="E73" s="86"/>
      <c r="F73" s="86"/>
      <c r="G73" s="86"/>
      <c r="H73" s="86"/>
      <c r="I73" s="86"/>
      <c r="J73" s="86"/>
      <c r="K73" s="86"/>
      <c r="L73" s="87"/>
      <c r="M73" s="11"/>
      <c r="N73" s="12"/>
    </row>
    <row r="74" spans="1:14" ht="8.25" customHeight="1" thickBot="1" x14ac:dyDescent="0.25">
      <c r="A74" s="120"/>
      <c r="B74" s="121"/>
      <c r="C74" s="124"/>
      <c r="D74" s="88"/>
      <c r="E74" s="89"/>
      <c r="F74" s="89"/>
      <c r="G74" s="89"/>
      <c r="H74" s="89"/>
      <c r="I74" s="89"/>
      <c r="J74" s="89"/>
      <c r="K74" s="89"/>
      <c r="L74" s="90"/>
      <c r="M74" s="13"/>
      <c r="N74" s="14"/>
    </row>
    <row r="75" spans="1:14" ht="21" customHeight="1" thickBot="1" x14ac:dyDescent="0.25">
      <c r="A75" s="217"/>
      <c r="B75" s="217"/>
      <c r="C75" s="217"/>
      <c r="D75" s="60"/>
      <c r="E75" s="60"/>
      <c r="F75" s="60"/>
      <c r="G75" s="60"/>
      <c r="H75" s="60"/>
      <c r="I75" s="60"/>
      <c r="J75" s="60"/>
      <c r="K75" s="60"/>
      <c r="L75" s="60"/>
      <c r="M75" s="11"/>
      <c r="N75" s="11"/>
    </row>
    <row r="76" spans="1:14" s="57" customFormat="1" ht="58.5" customHeight="1" thickBot="1" x14ac:dyDescent="0.25">
      <c r="A76" s="91" t="s">
        <v>56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9"/>
    </row>
    <row r="77" spans="1:14" ht="8" customHeight="1" x14ac:dyDescent="0.2">
      <c r="A77" s="217"/>
      <c r="B77" s="217"/>
      <c r="C77" s="217"/>
      <c r="D77" s="60"/>
      <c r="E77" s="60"/>
      <c r="F77" s="60"/>
      <c r="G77" s="60"/>
      <c r="H77" s="60"/>
      <c r="I77" s="60"/>
      <c r="J77" s="60"/>
      <c r="K77" s="60"/>
      <c r="L77" s="60"/>
      <c r="M77" s="11"/>
      <c r="N77" s="11"/>
    </row>
    <row r="78" spans="1:14" s="58" customFormat="1" ht="21" customHeight="1" x14ac:dyDescent="0.2">
      <c r="A78" s="220" t="s">
        <v>75</v>
      </c>
      <c r="B78" s="220"/>
      <c r="C78" s="220"/>
      <c r="D78" s="221" t="s">
        <v>76</v>
      </c>
      <c r="E78" s="222" t="s">
        <v>77</v>
      </c>
      <c r="F78" s="222"/>
      <c r="G78" s="222"/>
      <c r="H78" s="221" t="s">
        <v>42</v>
      </c>
      <c r="I78" s="222" t="s">
        <v>78</v>
      </c>
      <c r="J78" s="222"/>
      <c r="K78" s="222"/>
      <c r="L78" s="221">
        <v>1</v>
      </c>
    </row>
    <row r="79" spans="1:14" s="58" customFormat="1" ht="10.5" customHeight="1" x14ac:dyDescent="0.2"/>
    <row r="80" spans="1:14" s="58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</sheetData>
  <sheetProtection algorithmName="SHA-512" hashValue="DCMLdm6etkXvVeRPUwn7Fpl2VYw0lXrmqnLMjH75Nn25SNIRdECLgkT3dwOZmZE3it3Wf98iOs+6gWGX0+BRqA==" saltValue="foA30u+NnR7TlpZXviGmSA==" spinCount="100000" sheet="1" selectLockedCells="1"/>
  <mergeCells count="132">
    <mergeCell ref="D61:E62"/>
    <mergeCell ref="G61:L61"/>
    <mergeCell ref="D67:L67"/>
    <mergeCell ref="L50:L53"/>
    <mergeCell ref="A76:L76"/>
    <mergeCell ref="I78:K78"/>
    <mergeCell ref="A78:C78"/>
    <mergeCell ref="E78:G78"/>
    <mergeCell ref="D40:K40"/>
    <mergeCell ref="D41:K41"/>
    <mergeCell ref="D42:K42"/>
    <mergeCell ref="D43:K43"/>
    <mergeCell ref="A40:A48"/>
    <mergeCell ref="A30:A38"/>
    <mergeCell ref="D47:K47"/>
    <mergeCell ref="B30:B33"/>
    <mergeCell ref="A50:A58"/>
    <mergeCell ref="B50:B53"/>
    <mergeCell ref="D55:K55"/>
    <mergeCell ref="A8:L8"/>
    <mergeCell ref="D9:K9"/>
    <mergeCell ref="C7:G7"/>
    <mergeCell ref="M10:M13"/>
    <mergeCell ref="N10:N18"/>
    <mergeCell ref="M15:M18"/>
    <mergeCell ref="D16:K16"/>
    <mergeCell ref="D17:K17"/>
    <mergeCell ref="D18:K18"/>
    <mergeCell ref="D12:K12"/>
    <mergeCell ref="B15:B18"/>
    <mergeCell ref="L15:L18"/>
    <mergeCell ref="A9:B9"/>
    <mergeCell ref="A10:A18"/>
    <mergeCell ref="B10:B13"/>
    <mergeCell ref="L10:L13"/>
    <mergeCell ref="B14:L14"/>
    <mergeCell ref="N20:N28"/>
    <mergeCell ref="D13:K13"/>
    <mergeCell ref="D15:K15"/>
    <mergeCell ref="D10:K10"/>
    <mergeCell ref="D11:K11"/>
    <mergeCell ref="D23:K23"/>
    <mergeCell ref="M20:M23"/>
    <mergeCell ref="M25:M28"/>
    <mergeCell ref="M35:M38"/>
    <mergeCell ref="L35:L38"/>
    <mergeCell ref="D33:K33"/>
    <mergeCell ref="D28:K28"/>
    <mergeCell ref="D38:K38"/>
    <mergeCell ref="D30:K30"/>
    <mergeCell ref="D31:K31"/>
    <mergeCell ref="D32:K32"/>
    <mergeCell ref="L30:L33"/>
    <mergeCell ref="M30:M33"/>
    <mergeCell ref="D35:K35"/>
    <mergeCell ref="D36:K36"/>
    <mergeCell ref="D37:K37"/>
    <mergeCell ref="A19:L19"/>
    <mergeCell ref="B24:L24"/>
    <mergeCell ref="A29:L29"/>
    <mergeCell ref="D20:K20"/>
    <mergeCell ref="A20:A28"/>
    <mergeCell ref="B20:B23"/>
    <mergeCell ref="L20:L23"/>
    <mergeCell ref="B25:B28"/>
    <mergeCell ref="L25:L28"/>
    <mergeCell ref="D21:K21"/>
    <mergeCell ref="D26:K26"/>
    <mergeCell ref="D27:K27"/>
    <mergeCell ref="D25:K25"/>
    <mergeCell ref="D22:K22"/>
    <mergeCell ref="M50:M53"/>
    <mergeCell ref="D56:K56"/>
    <mergeCell ref="N40:N48"/>
    <mergeCell ref="N50:N58"/>
    <mergeCell ref="B55:B58"/>
    <mergeCell ref="L55:L58"/>
    <mergeCell ref="M55:M58"/>
    <mergeCell ref="N30:N38"/>
    <mergeCell ref="B35:B38"/>
    <mergeCell ref="B45:B48"/>
    <mergeCell ref="L45:L48"/>
    <mergeCell ref="M45:M48"/>
    <mergeCell ref="B40:B43"/>
    <mergeCell ref="L40:L43"/>
    <mergeCell ref="M40:M43"/>
    <mergeCell ref="D46:K46"/>
    <mergeCell ref="D45:K45"/>
    <mergeCell ref="D50:K50"/>
    <mergeCell ref="D51:K51"/>
    <mergeCell ref="D52:K52"/>
    <mergeCell ref="D53:K53"/>
    <mergeCell ref="D57:K57"/>
    <mergeCell ref="D58:K58"/>
    <mergeCell ref="D48:K48"/>
    <mergeCell ref="N64:N65"/>
    <mergeCell ref="D65:E65"/>
    <mergeCell ref="J62:K63"/>
    <mergeCell ref="J64:K65"/>
    <mergeCell ref="L62:L63"/>
    <mergeCell ref="L64:L65"/>
    <mergeCell ref="D72:L74"/>
    <mergeCell ref="N62:N63"/>
    <mergeCell ref="D63:E63"/>
    <mergeCell ref="D64:E64"/>
    <mergeCell ref="G64:I65"/>
    <mergeCell ref="A67:B67"/>
    <mergeCell ref="A68:B69"/>
    <mergeCell ref="C68:C69"/>
    <mergeCell ref="A61:B65"/>
    <mergeCell ref="A72:B74"/>
    <mergeCell ref="C72:C74"/>
    <mergeCell ref="A70:B71"/>
    <mergeCell ref="C70:C71"/>
    <mergeCell ref="G62:I63"/>
    <mergeCell ref="D68:L69"/>
    <mergeCell ref="D70:L71"/>
    <mergeCell ref="C61:C62"/>
    <mergeCell ref="A1:B4"/>
    <mergeCell ref="H7:I7"/>
    <mergeCell ref="H6:I6"/>
    <mergeCell ref="A6:B6"/>
    <mergeCell ref="A7:B7"/>
    <mergeCell ref="J7:L7"/>
    <mergeCell ref="J6:L6"/>
    <mergeCell ref="C6:G6"/>
    <mergeCell ref="C1:I4"/>
    <mergeCell ref="J1:L1"/>
    <mergeCell ref="J2:L2"/>
    <mergeCell ref="J3:L3"/>
    <mergeCell ref="J4:L4"/>
    <mergeCell ref="A5:L5"/>
  </mergeCells>
  <phoneticPr fontId="0" type="noConversion"/>
  <pageMargins left="0.76685039370078756" right="0.71" top="0.24000000000000002" bottom="0.2" header="0.31" footer="0.31"/>
  <pageSetup scale="7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ETITC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EVALUACION PROVEEDOR</dc:title>
  <dc:creator>ETITC</dc:creator>
  <cp:lastModifiedBy>Microsoft Office User</cp:lastModifiedBy>
  <cp:revision>1</cp:revision>
  <cp:lastPrinted>2016-03-31T14:50:52Z</cp:lastPrinted>
  <dcterms:created xsi:type="dcterms:W3CDTF">2011-08-08T22:21:09Z</dcterms:created>
  <dcterms:modified xsi:type="dcterms:W3CDTF">2021-02-11T21:06:01Z</dcterms:modified>
  <cp:version>1</cp:version>
</cp:coreProperties>
</file>