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3"/>
  <workbookPr codeName="ThisWorkbook"/>
  <mc:AlternateContent xmlns:mc="http://schemas.openxmlformats.org/markup-compatibility/2006">
    <mc:Choice Requires="x15">
      <x15ac:absPath xmlns:x15ac="http://schemas.microsoft.com/office/spreadsheetml/2010/11/ac" url="https://itceduco-my.sharepoint.com/personal/gestionambiental_itc_edu_co/Documents/Gestión Ambiental/2021/Documentos del SGA 2021/"/>
    </mc:Choice>
  </mc:AlternateContent>
  <xr:revisionPtr revIDLastSave="59" documentId="14_{71906A89-71F5-4961-A9C8-977706475A46}" xr6:coauthVersionLast="47" xr6:coauthVersionMax="47" xr10:uidLastSave="{A84491C5-C542-4C21-87D4-35CE7050FE51}"/>
  <bookViews>
    <workbookView xWindow="-120" yWindow="-120" windowWidth="20730" windowHeight="11160" xr2:uid="{00000000-000D-0000-FFFF-FFFF00000000}"/>
  </bookViews>
  <sheets>
    <sheet name="Matriz AIA" sheetId="1" r:id="rId1"/>
    <sheet name="Valoración" sheetId="2" r:id="rId2"/>
    <sheet name="Entradas y Salidas" sheetId="5" r:id="rId3"/>
    <sheet name="Nota ACERCAR" sheetId="3" state="hidden" r:id="rId4"/>
  </sheets>
  <definedNames>
    <definedName name="_xlnm._FilterDatabase" localSheetId="0" hidden="1">'Matriz AIA'!$A$1:$AP$30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1" i="1" l="1"/>
  <c r="AD31" i="1"/>
  <c r="AM31" i="1"/>
  <c r="V31" i="1"/>
  <c r="S31" i="1"/>
  <c r="O31" i="1"/>
  <c r="W31" i="1"/>
  <c r="AL27" i="1"/>
  <c r="AD27" i="1"/>
  <c r="AM27" i="1"/>
  <c r="V27" i="1"/>
  <c r="S27" i="1"/>
  <c r="O27" i="1"/>
  <c r="W27" i="1"/>
  <c r="AL23" i="1"/>
  <c r="AD23" i="1"/>
  <c r="AM23" i="1"/>
  <c r="V23" i="1"/>
  <c r="S23" i="1"/>
  <c r="O23" i="1"/>
  <c r="W23" i="1"/>
  <c r="AL24" i="1"/>
  <c r="AD24" i="1"/>
  <c r="AM24" i="1"/>
  <c r="V24" i="1"/>
  <c r="S24" i="1"/>
  <c r="O24" i="1"/>
  <c r="W24" i="1"/>
  <c r="AL36" i="1"/>
  <c r="AD36" i="1"/>
  <c r="AM36" i="1"/>
  <c r="V36" i="1"/>
  <c r="S36" i="1"/>
  <c r="O36" i="1"/>
  <c r="AL22" i="1"/>
  <c r="AD22" i="1"/>
  <c r="AM22" i="1"/>
  <c r="V22" i="1"/>
  <c r="S22" i="1"/>
  <c r="O22" i="1"/>
  <c r="W22" i="1"/>
  <c r="AL20" i="1"/>
  <c r="AD20" i="1"/>
  <c r="V20" i="1"/>
  <c r="S20" i="1"/>
  <c r="O20" i="1"/>
  <c r="AL18" i="1"/>
  <c r="AD18" i="1"/>
  <c r="AM18" i="1"/>
  <c r="V18" i="1"/>
  <c r="S18" i="1"/>
  <c r="O18" i="1"/>
  <c r="W18" i="1"/>
  <c r="AD13" i="1"/>
  <c r="AL13" i="1"/>
  <c r="AM13" i="1"/>
  <c r="AD17" i="1"/>
  <c r="AL17" i="1"/>
  <c r="AM17" i="1"/>
  <c r="AD34" i="1"/>
  <c r="AL34" i="1"/>
  <c r="AM34" i="1"/>
  <c r="AD14" i="1"/>
  <c r="AL14" i="1"/>
  <c r="AM14" i="1"/>
  <c r="AD15" i="1"/>
  <c r="AL15" i="1"/>
  <c r="AM15" i="1"/>
  <c r="AD16" i="1"/>
  <c r="AL16" i="1"/>
  <c r="AM16" i="1"/>
  <c r="AD19" i="1"/>
  <c r="AL19" i="1"/>
  <c r="AM19" i="1"/>
  <c r="AD21" i="1"/>
  <c r="AL21" i="1"/>
  <c r="AM21" i="1"/>
  <c r="AD25" i="1"/>
  <c r="AL25" i="1"/>
  <c r="AM25" i="1"/>
  <c r="AD26" i="1"/>
  <c r="AL26" i="1"/>
  <c r="AM26" i="1"/>
  <c r="AD28" i="1"/>
  <c r="AL28" i="1"/>
  <c r="AM28" i="1"/>
  <c r="AD29" i="1"/>
  <c r="AL29" i="1"/>
  <c r="AM29" i="1"/>
  <c r="AD30" i="1"/>
  <c r="AD32" i="1"/>
  <c r="AL32" i="1"/>
  <c r="AM32" i="1"/>
  <c r="AD33" i="1"/>
  <c r="AL33" i="1"/>
  <c r="AM33" i="1"/>
  <c r="AD35" i="1"/>
  <c r="AL35" i="1"/>
  <c r="AM35" i="1"/>
  <c r="O13" i="1"/>
  <c r="V13" i="1"/>
  <c r="S13" i="1"/>
  <c r="W13" i="1"/>
  <c r="O14" i="1"/>
  <c r="O15" i="1"/>
  <c r="O16" i="1"/>
  <c r="O17" i="1"/>
  <c r="O19" i="1"/>
  <c r="O21" i="1"/>
  <c r="O25" i="1"/>
  <c r="O26" i="1"/>
  <c r="O28" i="1"/>
  <c r="O29" i="1"/>
  <c r="S29" i="1"/>
  <c r="V29" i="1"/>
  <c r="W29" i="1"/>
  <c r="O30" i="1"/>
  <c r="O32" i="1"/>
  <c r="O33" i="1"/>
  <c r="S33" i="1"/>
  <c r="V33" i="1"/>
  <c r="W33" i="1"/>
  <c r="O34" i="1"/>
  <c r="O35" i="1"/>
  <c r="AL30" i="1"/>
  <c r="AM30" i="1"/>
  <c r="V14" i="1"/>
  <c r="V15" i="1"/>
  <c r="V16" i="1"/>
  <c r="V17" i="1"/>
  <c r="V19" i="1"/>
  <c r="V21" i="1"/>
  <c r="V25" i="1"/>
  <c r="V26" i="1"/>
  <c r="V28" i="1"/>
  <c r="S28" i="1"/>
  <c r="W28" i="1"/>
  <c r="V30" i="1"/>
  <c r="S30" i="1"/>
  <c r="W30" i="1"/>
  <c r="V32" i="1"/>
  <c r="S32" i="1"/>
  <c r="W32" i="1"/>
  <c r="V34" i="1"/>
  <c r="S34" i="1"/>
  <c r="W34" i="1"/>
  <c r="V35" i="1"/>
  <c r="S35" i="1"/>
  <c r="W35" i="1"/>
  <c r="S14" i="1"/>
  <c r="S15" i="1"/>
  <c r="S16" i="1"/>
  <c r="S17" i="1"/>
  <c r="S19" i="1"/>
  <c r="S21" i="1"/>
  <c r="S25" i="1"/>
  <c r="S26" i="1"/>
  <c r="O11" i="1"/>
  <c r="AL11" i="1"/>
  <c r="AH11" i="1"/>
  <c r="AD11" i="1"/>
  <c r="V11" i="1"/>
  <c r="S11" i="1"/>
  <c r="AL12" i="1"/>
  <c r="AH12" i="1"/>
  <c r="AD12" i="1"/>
  <c r="AM12" i="1"/>
  <c r="V12" i="1"/>
  <c r="S12" i="1"/>
  <c r="O12" i="1"/>
  <c r="AL10" i="1"/>
  <c r="AH10" i="1"/>
  <c r="AD10" i="1"/>
  <c r="V10" i="1"/>
  <c r="S10" i="1"/>
  <c r="O10" i="1"/>
  <c r="AL9" i="1"/>
  <c r="AH9" i="1"/>
  <c r="AD9" i="1"/>
  <c r="V9" i="1"/>
  <c r="S9" i="1"/>
  <c r="O9" i="1"/>
  <c r="AL8" i="1"/>
  <c r="AH8" i="1"/>
  <c r="AD8" i="1"/>
  <c r="V8" i="1"/>
  <c r="S8" i="1"/>
  <c r="O8" i="1"/>
  <c r="W26" i="1"/>
  <c r="X26" i="1"/>
  <c r="W25" i="1"/>
  <c r="X25" i="1"/>
  <c r="AN31" i="1"/>
  <c r="AO31" i="1"/>
  <c r="X31" i="1"/>
  <c r="AN27" i="1"/>
  <c r="AO27" i="1"/>
  <c r="X27" i="1"/>
  <c r="AN23" i="1"/>
  <c r="AO23" i="1"/>
  <c r="X23" i="1"/>
  <c r="AM20" i="1"/>
  <c r="W19" i="1"/>
  <c r="AN19" i="1"/>
  <c r="AO19" i="1"/>
  <c r="AN24" i="1"/>
  <c r="AO24" i="1"/>
  <c r="X24" i="1"/>
  <c r="X32" i="1"/>
  <c r="AN32" i="1"/>
  <c r="AO32" i="1"/>
  <c r="AN28" i="1"/>
  <c r="AO28" i="1"/>
  <c r="X28" i="1"/>
  <c r="X19" i="1"/>
  <c r="AN35" i="1"/>
  <c r="AO35" i="1"/>
  <c r="X35" i="1"/>
  <c r="AN34" i="1"/>
  <c r="AO34" i="1"/>
  <c r="X34" i="1"/>
  <c r="AN30" i="1"/>
  <c r="AO30" i="1"/>
  <c r="X30" i="1"/>
  <c r="W20" i="1"/>
  <c r="W36" i="1"/>
  <c r="AN36" i="1"/>
  <c r="AO36" i="1"/>
  <c r="W21" i="1"/>
  <c r="AN21" i="1"/>
  <c r="AO21" i="1"/>
  <c r="W14" i="1"/>
  <c r="X36" i="1"/>
  <c r="AN22" i="1"/>
  <c r="AO22" i="1"/>
  <c r="X22" i="1"/>
  <c r="AN20" i="1"/>
  <c r="AO20" i="1"/>
  <c r="X20" i="1"/>
  <c r="AN18" i="1"/>
  <c r="AO18" i="1"/>
  <c r="X18" i="1"/>
  <c r="AN26" i="1"/>
  <c r="AO26" i="1"/>
  <c r="W17" i="1"/>
  <c r="AN17" i="1"/>
  <c r="AO17" i="1"/>
  <c r="W16" i="1"/>
  <c r="AN16" i="1"/>
  <c r="AO16" i="1"/>
  <c r="X16" i="1"/>
  <c r="W15" i="1"/>
  <c r="AN15" i="1"/>
  <c r="AO15" i="1"/>
  <c r="AN14" i="1"/>
  <c r="AO14" i="1"/>
  <c r="X14" i="1"/>
  <c r="X33" i="1"/>
  <c r="AN33" i="1"/>
  <c r="AO33" i="1"/>
  <c r="X29" i="1"/>
  <c r="AN29" i="1"/>
  <c r="AO29" i="1"/>
  <c r="AN25" i="1"/>
  <c r="AO25" i="1"/>
  <c r="AN13" i="1"/>
  <c r="AO13" i="1"/>
  <c r="X13" i="1"/>
  <c r="AM11" i="1"/>
  <c r="W11" i="1"/>
  <c r="X11" i="1"/>
  <c r="W12" i="1"/>
  <c r="AM10" i="1"/>
  <c r="W9" i="1"/>
  <c r="X9" i="1"/>
  <c r="AM8" i="1"/>
  <c r="W8" i="1"/>
  <c r="X8" i="1"/>
  <c r="AM9" i="1"/>
  <c r="W10" i="1"/>
  <c r="X10" i="1"/>
  <c r="X21" i="1"/>
  <c r="X17" i="1"/>
  <c r="X15" i="1"/>
  <c r="AN12" i="1"/>
  <c r="AO12" i="1"/>
  <c r="X12" i="1"/>
  <c r="AN11" i="1"/>
  <c r="AO11" i="1"/>
  <c r="AN8" i="1"/>
  <c r="AO8" i="1"/>
  <c r="AN10" i="1"/>
  <c r="AO10" i="1"/>
  <c r="AN9" i="1"/>
  <c r="A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theme="1"/>
            <rFont val="Arial"/>
          </rPr>
          <t>Marisol Cáceres Miranda:
Etapas consecutivas e interrelacionadas de un sistema de producto o servicio desde la adquisición de la materia prima o su generación a partir de recursos naturales hasta la disposición final</t>
        </r>
      </text>
    </comment>
    <comment ref="M5" authorId="0" shapeId="0" xr:uid="{00000000-0006-0000-0000-000002000000}">
      <text>
        <r>
          <rPr>
            <sz val="11"/>
            <color theme="1"/>
            <rFont val="Arial"/>
          </rPr>
          <t>Marisol Cáceres Miranda:
ACERCAR sugiere estos criterios. Puede adicionar más.</t>
        </r>
      </text>
    </comment>
    <comment ref="Y5" authorId="0" shapeId="0" xr:uid="{00000000-0006-0000-0000-000003000000}">
      <text>
        <r>
          <rPr>
            <sz val="11"/>
            <color theme="1"/>
            <rFont val="Arial"/>
          </rPr>
          <t>Marisol PC:
Medidas de control que gestionan o regulan la forma en que se comporta el aspecto para eliminar o disminuir el impacto.</t>
        </r>
      </text>
    </comment>
    <comment ref="E6" authorId="0" shapeId="0" xr:uid="{00000000-0006-0000-0000-000004000000}">
      <text>
        <r>
          <rPr>
            <sz val="11"/>
            <color theme="1"/>
            <rFont val="Arial"/>
          </rPr>
          <t xml:space="preserve">Marisol Cáceres Miranda.Seleccione la opción que aplique:
Normal: actividades  habituales que se desarrollan en una actividad o servicio, sobre los que la organización puede influir.
Anormal: actividad, subproceso o equipo que se aparta de las condiciones esperada. Ejemplo: paradas, fallas del sistema, operaciones de mantenimiento, averías, etc.
Emergencia: hecho fortuito que ocurre de improviso y que exige una rápida atención (sismo, terremoto, inundación, incendio, fugas, explosiones). </t>
        </r>
      </text>
    </comment>
    <comment ref="F6" authorId="0" shapeId="0" xr:uid="{00000000-0006-0000-0000-000005000000}">
      <text>
        <r>
          <rPr>
            <sz val="11"/>
            <color theme="1"/>
            <rFont val="Arial"/>
          </rPr>
          <t>Marisol PC:Indique en la casilla una de las opciones:
Propia: Es aquella actividad que ejecuta la empresa de manera directa.
Externa: Es la actividad que se desarrolla por un tercero que puede ser un proveedor, contratista dentro del predio o en zonas de control de la empresa.</t>
        </r>
      </text>
    </comment>
    <comment ref="W6" authorId="0" shapeId="0" xr:uid="{00000000-0006-0000-0000-000006000000}">
      <text>
        <r>
          <rPr>
            <sz val="11"/>
            <color theme="1"/>
            <rFont val="Arial"/>
          </rPr>
          <t>Marisol PC:
Las filas se encuentran formuladas, en la medida que incluya filas copie la formula.</t>
        </r>
      </text>
    </comment>
    <comment ref="X6" authorId="0" shapeId="0" xr:uid="{00000000-0006-0000-0000-000007000000}">
      <text>
        <r>
          <rPr>
            <sz val="11"/>
            <color theme="1"/>
            <rFont val="Arial"/>
          </rPr>
          <t>Marisol PC:
NIVEL CALIFICACIÓN
Aspecto Ambiental Bajo 0 A 30 Puntos
Aspecto Ambiental Medio o Moderado 31 A 60 Puntos
Aspecto Ambiental Alto 61 A 100 Puntos</t>
        </r>
      </text>
    </comment>
    <comment ref="Y6" authorId="0" shapeId="0" xr:uid="{00000000-0006-0000-0000-000008000000}">
      <text>
        <r>
          <rPr>
            <sz val="11"/>
            <color theme="1"/>
            <rFont val="Arial"/>
          </rPr>
          <t>MARISOL.CACERES:
Valores de 0 - 2
0: No aplica
1: Se aplica eventualmente
2: Aplicación rutinaria</t>
        </r>
      </text>
    </comment>
    <comment ref="AE6" authorId="0" shapeId="0" xr:uid="{00000000-0006-0000-0000-000009000000}">
      <text>
        <r>
          <rPr>
            <sz val="11"/>
            <color theme="1"/>
            <rFont val="Arial"/>
          </rPr>
          <t>MARISOL.CACERES:
Valores de 0 - 2
0: No aplica
1: Se aplica eventualmente
2: Aplicación rutinaria</t>
        </r>
      </text>
    </comment>
    <comment ref="AI6" authorId="0" shapeId="0" xr:uid="{00000000-0006-0000-0000-00000A000000}">
      <text>
        <r>
          <rPr>
            <sz val="11"/>
            <color theme="1"/>
            <rFont val="Arial"/>
          </rPr>
          <t>MARISOL.CACERES:
Valores de 0 - 2
0: No aplica
1: Se aplica eventualmente
2: Aplicación rutinaria</t>
        </r>
      </text>
    </comment>
    <comment ref="AN6" authorId="0" shapeId="0" xr:uid="{00000000-0006-0000-0000-00000B000000}">
      <text>
        <r>
          <rPr>
            <sz val="11"/>
            <color theme="1"/>
            <rFont val="Arial"/>
          </rPr>
          <t>Marisol PC:
Las filas se encuentran formuladas, al adicionar filas copie la formula.</t>
        </r>
      </text>
    </comment>
    <comment ref="AO6" authorId="0" shapeId="0" xr:uid="{00000000-0006-0000-0000-00000C000000}">
      <text>
        <r>
          <rPr>
            <sz val="11"/>
            <color theme="1"/>
            <rFont val="Arial"/>
          </rPr>
          <t xml:space="preserve">Marisol PC:
La empresa determina, de acuerdo a sus valores que es bajo - Medio y Significativo
</t>
        </r>
      </text>
    </comment>
    <comment ref="AP6" authorId="0" shapeId="0" xr:uid="{00000000-0006-0000-0000-00000D000000}">
      <text>
        <r>
          <rPr>
            <sz val="11"/>
            <color theme="1"/>
            <rFont val="Arial"/>
          </rPr>
          <t>MARISOL.CACERES:
Se enuncia cuál. Ejemplo:
Programa uso eficiente del agua.
Plan de Gestión Inegral de Respel.
Proyecto componente energía.</t>
        </r>
      </text>
    </comment>
    <comment ref="A7" authorId="0" shapeId="0" xr:uid="{00000000-0006-0000-0000-00000E000000}">
      <text>
        <r>
          <rPr>
            <sz val="11"/>
            <color theme="1"/>
            <rFont val="Arial"/>
          </rPr>
          <t>Marisol Cáceres Miranda: Tome referencia columnas proceso / actividad, indique desde la perspectiva de ciclo de vida etapas desde la adquisición de materias primas o servicios (antes); el diseño, producción, el transporte/entrega, uso (durante), el tratamiento al finalizar la vida y la disposición final (después).</t>
        </r>
      </text>
    </comment>
    <comment ref="B7" authorId="0" shapeId="0" xr:uid="{00000000-0006-0000-0000-00000F000000}">
      <text>
        <r>
          <rPr>
            <sz val="11"/>
            <color theme="1"/>
            <rFont val="Arial"/>
          </rPr>
          <t>Marisol Cáceres Miranda
El proceso agrupa un conjunto de actividades. Ejemplo. Administrativo: agrupa las actividades desarrolladas por las areas  de contabilidad, financiera, compras, gerencia, asistencia, etc</t>
        </r>
      </text>
    </comment>
    <comment ref="C7" authorId="0" shapeId="0" xr:uid="{00000000-0006-0000-0000-000010000000}">
      <text>
        <r>
          <rPr>
            <sz val="11"/>
            <color theme="1"/>
            <rFont val="Arial"/>
          </rPr>
          <t>Marisol Cáceres Miranda:
Conjunto de operaciones o tareas que se enmarcan en un proceso o area. Ejemplo. Proceso mantenimiento, Actividad (obra blanca, negra y gris).</t>
        </r>
      </text>
    </comment>
    <comment ref="D7" authorId="0" shapeId="0" xr:uid="{00000000-0006-0000-0000-000011000000}">
      <text>
        <r>
          <rPr>
            <sz val="11"/>
            <color theme="1"/>
            <rFont val="Arial"/>
          </rPr>
          <t xml:space="preserve">Marisol PC:
Incluya el cargo de la persona que lidera la actividad. Ejemplo Coordinador de mantenimiento
</t>
        </r>
      </text>
    </comment>
    <comment ref="G7" authorId="0" shapeId="0" xr:uid="{00000000-0006-0000-0000-000012000000}">
      <text>
        <r>
          <rPr>
            <sz val="11"/>
            <color theme="1"/>
            <rFont val="Arial"/>
          </rPr>
          <t>Marisol Cácres Miranda:
Se refiere al recurso natural que se utiliza, por cada celda elija uno.</t>
        </r>
      </text>
    </comment>
    <comment ref="H7" authorId="0" shapeId="0" xr:uid="{00000000-0006-0000-0000-000013000000}">
      <text>
        <r>
          <rPr>
            <sz val="11"/>
            <color theme="1"/>
            <rFont val="Arial"/>
          </rPr>
          <t>Marisol Cáceres Miranda:
De una actividad se pueden generar varios aspectos, incluyalos adicionando celdas.
Aspecto ambiental es un elemento de las actividades, productos o servicios de una organización que interactúa o puede interactuar con el medio ambiente. CAUSA. Ejemplo. Consumo de agua, energía eléctrica, energía térmica, consumo de materias primas, uso de hornos etc.</t>
        </r>
      </text>
    </comment>
    <comment ref="I7" authorId="0" shapeId="0" xr:uid="{00000000-0006-0000-0000-000014000000}">
      <text>
        <r>
          <rPr>
            <sz val="11"/>
            <color theme="1"/>
            <rFont val="Arial"/>
          </rPr>
          <t>Marisol PC:
Impacto ambiental es el cambio en el medio ambiente, ya sea adverso o beneficioso, como resultado total o parcial de los aspectos ambientales de una organización. EFECTO. Corresponde a un hecho real. Ejemplo.Generación de vertimientos industriales o domésticas, Generación de emisiones por proceso productivo o por dióxido de carbono (CO2) etc.</t>
        </r>
      </text>
    </comment>
    <comment ref="L7" authorId="0" shapeId="0" xr:uid="{00000000-0006-0000-0000-000016000000}">
      <text>
        <r>
          <rPr>
            <sz val="11"/>
            <color theme="1"/>
            <rFont val="Arial"/>
          </rPr>
          <t>Marisol PC:Se considera como la consecuencia de una gravedad determinada y la posibilidad de que se presente esa consecuencia particular. En esta columna se incluyen las que se consideran positivas.
Ejemplo. Sistemas automáticos para el suministro de mp, recirculación del agua, nuevalínea de negocio, proyecto de RSE,etc.</t>
        </r>
      </text>
    </comment>
    <comment ref="M7" authorId="0" shapeId="0" xr:uid="{00000000-0006-0000-0000-000017000000}">
      <text>
        <r>
          <rPr>
            <sz val="11"/>
            <color theme="1"/>
            <rFont val="Arial"/>
          </rPr>
          <t>Marisol PC:
Existe: 3
No existe legislación: 1
Existe legislación y no está reglamentada:5
Existe legislación y está reglamentada: 10</t>
        </r>
      </text>
    </comment>
    <comment ref="N7" authorId="0" shapeId="0" xr:uid="{00000000-0006-0000-0000-000018000000}">
      <text>
        <r>
          <rPr>
            <sz val="11"/>
            <color theme="1"/>
            <rFont val="Arial"/>
          </rPr>
          <t>Marisol PC:
No cumple: 10
Cumple: 5
No aplica: 1</t>
        </r>
      </text>
    </comment>
    <comment ref="P7" authorId="0" shapeId="0" xr:uid="{00000000-0006-0000-0000-000019000000}">
      <text>
        <r>
          <rPr>
            <sz val="11"/>
            <color theme="1"/>
            <rFont val="Arial"/>
          </rPr>
          <t>Marisol PC:
Diario/Semanal: 10
Mensual/Bimensual/Trimestral:5
Semestral/Anual: 1</t>
        </r>
      </text>
    </comment>
    <comment ref="Q7" authorId="0" shapeId="0" xr:uid="{00000000-0006-0000-0000-00001A000000}">
      <text>
        <r>
          <rPr>
            <sz val="11"/>
            <color theme="1"/>
            <rFont val="Arial"/>
          </rPr>
          <t>Marisol PC:
Cambio drástico: 10
Cambio moderado: 5
Cambio pequeño: 1</t>
        </r>
      </text>
    </comment>
    <comment ref="R7" authorId="0" shapeId="0" xr:uid="{00000000-0006-0000-0000-00001B000000}">
      <text>
        <r>
          <rPr>
            <sz val="11"/>
            <color theme="1"/>
            <rFont val="Arial"/>
          </rPr>
          <t>Marisol PC:
Extenso (El impacto tiene efecto o es
tratado fuera de los límites de la
organización): 10
Local (El impacto no rebasa los límites o
es tratado dentro de la organización): 5
Puntual (El impacto tiene efecto en un
espacio reducido dentro de la
organización: 1</t>
        </r>
      </text>
    </comment>
    <comment ref="T7" authorId="0" shapeId="0" xr:uid="{00000000-0006-0000-0000-00001C000000}">
      <text>
        <r>
          <rPr>
            <sz val="11"/>
            <color theme="1"/>
            <rFont val="Arial"/>
          </rPr>
          <t>Marisol PC:
* Si se presenta una o más de las siguientes condiciones: 1 Existe o existió acción legal contra la organización; 2 Existe reclamo de la comunidad (insatisfacción justificada); 3 Existe un acuerdo firmado con un cliente o comunidad; 4 Existe reclamo de los empleados (insatisfacción justificada): 10
* Cualquiera de las anteriores sin implicaciones legales: 5
* Si no existe acuerdo o reclamo: 1</t>
        </r>
      </text>
    </comment>
    <comment ref="U7" authorId="0" shapeId="0" xr:uid="{00000000-0006-0000-0000-00001D000000}">
      <text>
        <r>
          <rPr>
            <sz val="11"/>
            <color theme="1"/>
            <rFont val="Arial"/>
          </rPr>
          <t>Marisol PC:
*No existe gestión en cuanto a las acciones
emprendidas contra la organización o la gestión no ha
sido satisfactoria o bien sea no se ha cumplido el
acuerdo: 10
* La gestión ha sido satisfactoria o el acuerdo sigue
vigente: 5
* No aplica: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9B195C70-43D8-4215-86EF-D5BCEDC7A2B9}">
      <text>
        <r>
          <rPr>
            <sz val="11"/>
            <color theme="1"/>
            <rFont val="Arial"/>
          </rPr>
          <t>Marisol Cáceres Miranda:
ACERCAR sugiere estos criterios. Puede adicionar más.</t>
        </r>
      </text>
    </comment>
    <comment ref="K2" authorId="0" shapeId="0" xr:uid="{EEDC8759-DE03-49DC-83D1-27AFAF093477}">
      <text>
        <r>
          <rPr>
            <sz val="11"/>
            <color theme="1"/>
            <rFont val="Arial"/>
          </rPr>
          <t>Marisol PC:
Medidas de control que gestionan o regulan la forma en que se comporta el aspecto para eliminar o disminuir el impacto.</t>
        </r>
      </text>
    </comment>
    <comment ref="L3" authorId="0" shapeId="0" xr:uid="{F85A79D0-9854-49EC-B419-74D7B664230C}">
      <text>
        <r>
          <rPr>
            <sz val="11"/>
            <color theme="1"/>
            <rFont val="Arial"/>
          </rPr>
          <t>MARISOL.CACERES:
Valores de 0 - 2
0: No aplica
1: Se aplica eventualmente
2: Aplicación rutinaria</t>
        </r>
      </text>
    </comment>
  </commentList>
</comments>
</file>

<file path=xl/sharedStrings.xml><?xml version="1.0" encoding="utf-8"?>
<sst xmlns="http://schemas.openxmlformats.org/spreadsheetml/2006/main" count="419" uniqueCount="264">
  <si>
    <t>Escuela Tecnológica
Instituto Técnico Central</t>
  </si>
  <si>
    <t>MATRIZ DE ASPECTOS E IMPACTOS AMBIENTALES - CALLE 13 
2021</t>
  </si>
  <si>
    <t>CÓDIGO:   GAM-FO-17</t>
  </si>
  <si>
    <t>VERSIÓN:  02</t>
  </si>
  <si>
    <t>VIGENCIA: JULIO DE 2021</t>
  </si>
  <si>
    <t>PÁGINA:    1 DE 1</t>
  </si>
  <si>
    <t>PERSPECTIVA DE CICLO DE VIDA</t>
  </si>
  <si>
    <t>IDENTIFICACIÓN DE ASPECTOS, IMPACTOS Y RIESGOS AMBIENTALES</t>
  </si>
  <si>
    <t>VALORACIÓN DE SIGNIFICANCIA DEL IMPACTO AMBIENTAL</t>
  </si>
  <si>
    <t>CONTROL OPERACIONAL</t>
  </si>
  <si>
    <t>CONTEXTO</t>
  </si>
  <si>
    <r>
      <rPr>
        <b/>
        <sz val="10"/>
        <color theme="1"/>
        <rFont val="Calibri"/>
      </rPr>
      <t>CONDICION DE OPERACIÓN</t>
    </r>
    <r>
      <rPr>
        <sz val="10"/>
        <color theme="1"/>
        <rFont val="Calibri"/>
      </rPr>
      <t xml:space="preserve">
(Anormal - Normal - Emergencia))</t>
    </r>
  </si>
  <si>
    <r>
      <rPr>
        <b/>
        <sz val="10"/>
        <color theme="1"/>
        <rFont val="Calibri"/>
      </rPr>
      <t>ORIGEN DE LA ACTIVIDAD</t>
    </r>
    <r>
      <rPr>
        <sz val="10"/>
        <color theme="1"/>
        <rFont val="Calibri"/>
      </rPr>
      <t xml:space="preserve">
(Propia - Externa)</t>
    </r>
  </si>
  <si>
    <t>IDENTIFICACIÓN  DE ASPECTOS IMPACTOS Y RIESGOS AMBIENTALES</t>
  </si>
  <si>
    <t>LEGAL</t>
  </si>
  <si>
    <t>IMPACTO AMBIENTAL</t>
  </si>
  <si>
    <t>PARTES INTERESADAS</t>
  </si>
  <si>
    <t>SIGNIFICANCIA
 TOTAL</t>
  </si>
  <si>
    <t>IMPORTANCIA
(Bajo - Medio - Significativo)</t>
  </si>
  <si>
    <t>CONTROL ADMINISTRATIVO</t>
  </si>
  <si>
    <t>SUB TOTAL</t>
  </si>
  <si>
    <t>CONTROL MECANICO</t>
  </si>
  <si>
    <t>CONTROL AUTOMATICO</t>
  </si>
  <si>
    <t>TOTAL CONTROL</t>
  </si>
  <si>
    <t>VALOR IMPORTANCIA DE LA SIGNIFICANCIA FINAL</t>
  </si>
  <si>
    <t>PRIORIZACIÓN SEGÚN SIGNIFICANCIA
(Bajo - Medio - Significativo)</t>
  </si>
  <si>
    <r>
      <rPr>
        <b/>
        <sz val="10"/>
        <color theme="1"/>
        <rFont val="Calibri"/>
      </rPr>
      <t>ACIONES</t>
    </r>
    <r>
      <rPr>
        <sz val="10"/>
        <color theme="1"/>
        <rFont val="Calibri"/>
      </rPr>
      <t xml:space="preserve">
(Programa, plan, mantenimiento, proyecto)</t>
    </r>
  </si>
  <si>
    <r>
      <rPr>
        <b/>
        <sz val="10"/>
        <color theme="1"/>
        <rFont val="Calibri"/>
      </rPr>
      <t>FASE DE LA ACTIVIDAD O SERVICIO</t>
    </r>
    <r>
      <rPr>
        <sz val="10"/>
        <color theme="1"/>
        <rFont val="Calibri"/>
      </rPr>
      <t xml:space="preserve">
(Antes - Durante - Después)</t>
    </r>
  </si>
  <si>
    <t>PROCESO/AREA</t>
  </si>
  <si>
    <t>ACTIVIDAD O SERVICIO</t>
  </si>
  <si>
    <t>RESPONSABLE</t>
  </si>
  <si>
    <t>COMPONENTE</t>
  </si>
  <si>
    <r>
      <rPr>
        <b/>
        <sz val="10"/>
        <color theme="1"/>
        <rFont val="Calibri"/>
      </rPr>
      <t>ASPECTO</t>
    </r>
    <r>
      <rPr>
        <sz val="10"/>
        <color theme="1"/>
        <rFont val="Calibri"/>
      </rPr>
      <t xml:space="preserve">
(Causa)</t>
    </r>
  </si>
  <si>
    <r>
      <rPr>
        <b/>
        <sz val="10"/>
        <color theme="1"/>
        <rFont val="Calibri"/>
      </rPr>
      <t>IMPACTO</t>
    </r>
    <r>
      <rPr>
        <sz val="10"/>
        <color theme="1"/>
        <rFont val="Calibri"/>
      </rPr>
      <t xml:space="preserve">
(Efecto)</t>
    </r>
  </si>
  <si>
    <t>TIPO DE IMPACTO 
(+ O -)</t>
  </si>
  <si>
    <r>
      <rPr>
        <b/>
        <sz val="10"/>
        <color theme="1"/>
        <rFont val="Calibri"/>
      </rPr>
      <t>RIESGO (Consecuencia)</t>
    </r>
    <r>
      <rPr>
        <sz val="10"/>
        <color theme="1"/>
        <rFont val="Calibri"/>
      </rPr>
      <t xml:space="preserve">
(Amenazas)</t>
    </r>
  </si>
  <si>
    <r>
      <rPr>
        <b/>
        <sz val="10"/>
        <color theme="1"/>
        <rFont val="Calibri"/>
      </rPr>
      <t>OPORTUNIDAD (Consecuencia)</t>
    </r>
    <r>
      <rPr>
        <sz val="10"/>
        <color theme="1"/>
        <rFont val="Calibri"/>
      </rPr>
      <t xml:space="preserve">
</t>
    </r>
  </si>
  <si>
    <t>Existencia</t>
  </si>
  <si>
    <t>Cumplimiento</t>
  </si>
  <si>
    <t>TOTAL CRITERIO LEGAL</t>
  </si>
  <si>
    <t>Frecuencia</t>
  </si>
  <si>
    <t>Severidad</t>
  </si>
  <si>
    <t>Alcance</t>
  </si>
  <si>
    <t>TOTAL CRITERIO IMPACTO AMBIENTAL</t>
  </si>
  <si>
    <t>Exigencia</t>
  </si>
  <si>
    <t>Gestión</t>
  </si>
  <si>
    <t>TOTAL PI</t>
  </si>
  <si>
    <t>Procedimiento</t>
  </si>
  <si>
    <t>Lista de chequeo</t>
  </si>
  <si>
    <t>Empleado enetrenado</t>
  </si>
  <si>
    <t>Clausulas en contratos con terceros</t>
  </si>
  <si>
    <t>Orden de trabajo</t>
  </si>
  <si>
    <t>Equipo especial</t>
  </si>
  <si>
    <t>Mantenimiento preventivo</t>
  </si>
  <si>
    <t>Otro</t>
  </si>
  <si>
    <t>Sensores</t>
  </si>
  <si>
    <t>Programador</t>
  </si>
  <si>
    <t>Importancia de la significancia</t>
  </si>
  <si>
    <t>Antes</t>
  </si>
  <si>
    <t>IBTI (Instituto de Bachillerato Técnico Industrial)</t>
  </si>
  <si>
    <t>Transporte de estudiantes en vehiculos escolares</t>
  </si>
  <si>
    <t>Asocaciación de Padres de Familia</t>
  </si>
  <si>
    <t>Normal</t>
  </si>
  <si>
    <t>Externa</t>
  </si>
  <si>
    <t>Aire</t>
  </si>
  <si>
    <t>Uso de combustibles fosiles</t>
  </si>
  <si>
    <t>alteración de la calidad del aire</t>
  </si>
  <si>
    <t>-</t>
  </si>
  <si>
    <t>emergencias ambientales por mala calidad del aire</t>
  </si>
  <si>
    <t>Incorporar practicas de movilidad sostenible</t>
  </si>
  <si>
    <t>Instructivo para contratación de servicios con criterios sostenibles</t>
  </si>
  <si>
    <t>Bajo</t>
  </si>
  <si>
    <t>0 - 30 puntos</t>
  </si>
  <si>
    <t>PES (Programas de Educación Superior)
Administrativos
Docentes</t>
  </si>
  <si>
    <t>Uso de transporte publico o privado</t>
  </si>
  <si>
    <t>Estudiantes
Docentes
Colaboradores</t>
  </si>
  <si>
    <t>Implementar el Plan itegral de movilidad sostenible</t>
  </si>
  <si>
    <t>Medio o moderado</t>
  </si>
  <si>
    <t>31 - 60 puntos</t>
  </si>
  <si>
    <t>Gestión de Adquisiciones</t>
  </si>
  <si>
    <t>Adquisición y transporte de diversos insumos, materiales, equipos y/o moviliario.</t>
  </si>
  <si>
    <t>Según la necesidad cada dependencia realiza su proceso de adquisición</t>
  </si>
  <si>
    <t>Aire, agua, suelo</t>
  </si>
  <si>
    <t>Agotamientos y/o contaminación de recursos naturales</t>
  </si>
  <si>
    <t>Adquisición de productos consustancias altamente contaminantes</t>
  </si>
  <si>
    <t>incorporar criterios sostenibles para compras y adquisiciones</t>
  </si>
  <si>
    <t>Definición de periodicidad de las compras con criterios de sostenibilidad</t>
  </si>
  <si>
    <t>Significativo</t>
  </si>
  <si>
    <t>61 - 100 puntos</t>
  </si>
  <si>
    <t>proveedor o contratista</t>
  </si>
  <si>
    <t>Emergencia</t>
  </si>
  <si>
    <t>Suelo</t>
  </si>
  <si>
    <t>derrame accidental de sustancias químicas o combustibles</t>
  </si>
  <si>
    <t xml:space="preserve">Contaminación del aire, agua, suelo, ecosistemas. 
Daños en la salud humana </t>
  </si>
  <si>
    <t>Daños a la salud humana, contaminación de recursos naturales</t>
  </si>
  <si>
    <t>incorporar practicas sostenibles para compras y adquisiciones</t>
  </si>
  <si>
    <t>Clausulas en procesos de contratación según aplique</t>
  </si>
  <si>
    <t>Durante</t>
  </si>
  <si>
    <t>TODOS</t>
  </si>
  <si>
    <t>Uso de las instalaciones (Aulas, baños y zonas comunes)</t>
  </si>
  <si>
    <t>Propia</t>
  </si>
  <si>
    <t>Agua</t>
  </si>
  <si>
    <t>Consumo de agua potable</t>
  </si>
  <si>
    <t>agotamiento del recurso hidrico</t>
  </si>
  <si>
    <t>Desperdicio de agua potable</t>
  </si>
  <si>
    <t>Incorporcaión de tecnologías para aprovechamiento de agua lluvia</t>
  </si>
  <si>
    <t>Programa uso eficiente del agua</t>
  </si>
  <si>
    <t>Generación deVertimientos de
ARD</t>
  </si>
  <si>
    <t>Contaminación del recurso hidrico</t>
  </si>
  <si>
    <t>Daños en el alcantarillado interno y externo</t>
  </si>
  <si>
    <t>Implementar buenas practicas para el uso del sistema de alcantarillado</t>
  </si>
  <si>
    <t>Programa control de vertimientos</t>
  </si>
  <si>
    <t>Energía Eléctrica</t>
  </si>
  <si>
    <t>Uso de E. Eléctrica</t>
  </si>
  <si>
    <t>Emisiones indirectas de CO2</t>
  </si>
  <si>
    <t>Contaminación indirecta del aire</t>
  </si>
  <si>
    <t>Impelemntar buenas practicas de consumo de E. Electrica</t>
  </si>
  <si>
    <t>Programa uso eficiente de Energía / Mantenimiento de infraestructura eléctrica</t>
  </si>
  <si>
    <t>Talleres y laboratorios</t>
  </si>
  <si>
    <t>Practicas en talleres y laboratorios (Uso de equipos, herremientas, materiales, reactivos químicos, solventes, lubricantes, soldaduras, pinturas, etc)</t>
  </si>
  <si>
    <t>Estudiantes
Docentes
Laboratoristas</t>
  </si>
  <si>
    <t>Programa uso eficiente de Energía / Mantenimiento de maquinaria y equipos</t>
  </si>
  <si>
    <t>Residuos</t>
  </si>
  <si>
    <t>Generación de RESPEL (RAEES, envases de pinturas, solventes, resinas y similares)</t>
  </si>
  <si>
    <t>mezclar los residuos y entregarlos para disposición en relleno sanitario</t>
  </si>
  <si>
    <t>Gesión adecuada para garantizar recuperación de materias primas y disposición final de residuos</t>
  </si>
  <si>
    <t>PGIRESPEL</t>
  </si>
  <si>
    <t>Generación de Residuos Aprovechables no peligrosos (Papel, plastico, chatarra)</t>
  </si>
  <si>
    <t xml:space="preserve">Contaminación del aire, agua, suelo, ecosistemas. 
</t>
  </si>
  <si>
    <t>+</t>
  </si>
  <si>
    <t>Programa de gestión integral de residuos</t>
  </si>
  <si>
    <t>Gestión de Infromatica y comunicaciones</t>
  </si>
  <si>
    <t>instalación y/o mantenimiento de software y hadware de teconologias de la infromación y comunicación</t>
  </si>
  <si>
    <t>Gestión IT</t>
  </si>
  <si>
    <t>normal</t>
  </si>
  <si>
    <t>Generación de RESPEL (RAEES, envases de limpiadores y simmilares)</t>
  </si>
  <si>
    <t>Gestión de Recursos Físicos</t>
  </si>
  <si>
    <t>Mantenimiento de la planta física</t>
  </si>
  <si>
    <t>Planta Fisica</t>
  </si>
  <si>
    <t>Geneación de RCD</t>
  </si>
  <si>
    <t>Acumulación de RCD en las intalaciones
Disposición inadecuada de RCD</t>
  </si>
  <si>
    <t>Gestionar RCD para aprovechamiento por parte de terceros</t>
  </si>
  <si>
    <t>Plan de gestión de RCD</t>
  </si>
  <si>
    <t>Generación de RESPEL(Envases de solventes, pinturas, resinas y similares)</t>
  </si>
  <si>
    <t>Generación de residuos de pastos y podas de vegetación</t>
  </si>
  <si>
    <t>Proliferación de Vectores
Emision de GEI</t>
  </si>
  <si>
    <t>Proliferación de vectores por acumulación de residuos de poda</t>
  </si>
  <si>
    <t>Aprovechcamiento de residuos de poda (compostaje)</t>
  </si>
  <si>
    <t>Mantenimiento de infraestructura eléctrica</t>
  </si>
  <si>
    <t>Gestión de Infraestructura Eléctrica</t>
  </si>
  <si>
    <t>Nomal</t>
  </si>
  <si>
    <t>Generación de RESPEL (RAEES)</t>
  </si>
  <si>
    <t>Acumilación y disposicion inadecuada de RESPEL</t>
  </si>
  <si>
    <t>Implementación de tecnología de autoabastecimiento de energía y de bajo consumo</t>
  </si>
  <si>
    <t>Generación de Residuos Aprovechables no peligrosos (carón, metal, plastico)</t>
  </si>
  <si>
    <t>Uso de Plantas electricas diesel</t>
  </si>
  <si>
    <t>propia</t>
  </si>
  <si>
    <t>Uso de Diesel para funcionamiento de plantas electricas de emergecia</t>
  </si>
  <si>
    <t>Emisiones de CO2</t>
  </si>
  <si>
    <t>Contaminación del aire</t>
  </si>
  <si>
    <t>Mantenimiento adecuado para el correcto duncionamiento del equipo</t>
  </si>
  <si>
    <t>Mantenimiento preventivo de la planta eléctrica</t>
  </si>
  <si>
    <t>Aire
Suelo</t>
  </si>
  <si>
    <t>Derrame accidental de combustible</t>
  </si>
  <si>
    <t>Emisiones de CO2
Daños a la salud humana</t>
  </si>
  <si>
    <t>Contamianción del suelo, incendio o explosión</t>
  </si>
  <si>
    <t>Plan de contingecia para almacenameinto de hidrocarburos</t>
  </si>
  <si>
    <t>Elaborar el Plan de Emergencias Ambeintales</t>
  </si>
  <si>
    <t xml:space="preserve">Administrativas y
Misionales
</t>
  </si>
  <si>
    <t>Uso de equipos de informatica, equipos de impresión y actividades de oficina</t>
  </si>
  <si>
    <t>Docentes
Personal administrativo</t>
  </si>
  <si>
    <t>Generación de RESPEL (Pilas, Cartuchos y toner de impresoras)</t>
  </si>
  <si>
    <t>Contaminación de recursos naturales</t>
  </si>
  <si>
    <t>Cafetería y Banco de Alimentos</t>
  </si>
  <si>
    <t>Preparación y venta de alimentos y bebidas</t>
  </si>
  <si>
    <t>Bienestar Universitario y Proveedores externos</t>
  </si>
  <si>
    <t>Propia y Externa</t>
  </si>
  <si>
    <t>Generación de vertimientos ARND</t>
  </si>
  <si>
    <t>Contaminación del recurso hidrico, colapso del alcantarillado interno</t>
  </si>
  <si>
    <t>Adopción de buenas practicas para el uso del alcantarrllado</t>
  </si>
  <si>
    <t>Programa de getión de vertimientos</t>
  </si>
  <si>
    <t>Generación de residuos orgánicos</t>
  </si>
  <si>
    <t>Contaminacioón del suelo, agua, aire</t>
  </si>
  <si>
    <t>Proliferación de vectores por acumulación de residuos de organicos</t>
  </si>
  <si>
    <t>Actividades de aprovechamiento de residuos organicos (Agricultura urbana)</t>
  </si>
  <si>
    <t>Gas Natural</t>
  </si>
  <si>
    <t>Consumo de gas natural para cocción de alimentos</t>
  </si>
  <si>
    <t>Emisiones de GEI</t>
  </si>
  <si>
    <t>Agotamiento de los recursos naturales</t>
  </si>
  <si>
    <t>Implememtación de buenas practicas para el consumo de gas natural</t>
  </si>
  <si>
    <t>Mantenimiento de las instalaciones de gas natural</t>
  </si>
  <si>
    <t>Despues</t>
  </si>
  <si>
    <t>Mantenimiento de planta eléctrica</t>
  </si>
  <si>
    <t xml:space="preserve">Proveedro externo </t>
  </si>
  <si>
    <t>Externo</t>
  </si>
  <si>
    <t>Generación de RESPEL por mantenimiento de planta eléctrica</t>
  </si>
  <si>
    <t>Disposición inadecuada de aceites usados y filtros de aceites</t>
  </si>
  <si>
    <t>incorporar criterios sostenibles para contratación de servicios</t>
  </si>
  <si>
    <t>Servicios Generales</t>
  </si>
  <si>
    <t>Limpieza, desinfección y organización de espacios, superficies</t>
  </si>
  <si>
    <t>Preveedro externo</t>
  </si>
  <si>
    <t>Programa de Gestión de Vertimientos</t>
  </si>
  <si>
    <t>Uso de sustancias químicas para limpieza (Desinfectantes, detergentes, desengrasantes)</t>
  </si>
  <si>
    <t>Contaminación del recurso hidrico, del suelo y daños a la salud humana</t>
  </si>
  <si>
    <t>Programa de Gestión de Residuos</t>
  </si>
  <si>
    <t>Almacenamiento y recolección de residuos</t>
  </si>
  <si>
    <t>Servicios Geneales
Areas generadoras</t>
  </si>
  <si>
    <t>Almacenamiento temporal de residuos (ordinarios, especiales y peligrosos)</t>
  </si>
  <si>
    <t>Proliferación de vectores por malas practicas de separación y almacenameinto</t>
  </si>
  <si>
    <t>Gestión Ambiental</t>
  </si>
  <si>
    <t>Disposición final de residuos</t>
  </si>
  <si>
    <t>Gestión externa de residuos</t>
  </si>
  <si>
    <t>Contaminación de recursos naturales por mala disposición de residuos</t>
  </si>
  <si>
    <t>Capacitación al personal y usuarios para separación en la fuente de residuos</t>
  </si>
  <si>
    <t xml:space="preserve">Fecha de Actualización: </t>
  </si>
  <si>
    <t>Responsable de la actualización</t>
  </si>
  <si>
    <t>Nathaly Sáchica Díaz - Contratista Gestión Ambiental</t>
  </si>
  <si>
    <t>CLASIF. DE CONFIDENCIALIDAD</t>
  </si>
  <si>
    <t>IPC</t>
  </si>
  <si>
    <t>CLASIF. DE INTEGRIDAD</t>
  </si>
  <si>
    <t>A</t>
  </si>
  <si>
    <t>CLASIF. DE DISPONIBILIDAD</t>
  </si>
  <si>
    <t>NOTA IMPORTANTE. Este es un Modelo de formato de matriz de Aspectos, Impactos y Riesgos Ambientales de autoria del Programa Gestión Ambiental Emprearial -  ACERCAR. Actualización Año 2021. 
No se autoriza la explotación comercial del presente formato.</t>
  </si>
  <si>
    <t>Criterio</t>
  </si>
  <si>
    <t>Administrativo, mecánico o automático</t>
  </si>
  <si>
    <t>No existe legislación</t>
  </si>
  <si>
    <t>No aplica</t>
  </si>
  <si>
    <t xml:space="preserve"> Semestral/Anual</t>
  </si>
  <si>
    <t>Cambio pequeño</t>
  </si>
  <si>
    <t>Puntual (El impacto tiene efecto en un espacio reducido dentro de la organización</t>
  </si>
  <si>
    <t>Si no existe acuerdo o reclamo</t>
  </si>
  <si>
    <t>No Aplica</t>
  </si>
  <si>
    <t>Existe legislación y no está Reglamentada</t>
  </si>
  <si>
    <t>5: Se cumple con la legislación</t>
  </si>
  <si>
    <t xml:space="preserve"> Mensual/Bimensual/Trimestral</t>
  </si>
  <si>
    <t>Cambio moderado</t>
  </si>
  <si>
    <t>Local  (El impacto no rebasa los límites o es tratado dentro de la organización)</t>
  </si>
  <si>
    <t xml:space="preserve">
Cualquiera de las anteriores sin implicaciones legales
</t>
  </si>
  <si>
    <t>La gestión ha sido satisfactoria o el acuerdo sigue vigente</t>
  </si>
  <si>
    <t>Se aplica evntualmente</t>
  </si>
  <si>
    <t>Existe legislación y está reglamentada</t>
  </si>
  <si>
    <t xml:space="preserve"> No se cumple la legislación</t>
  </si>
  <si>
    <t>Diario/Semanal</t>
  </si>
  <si>
    <t>Cambio drástico</t>
  </si>
  <si>
    <t>Extenso (El impacto tiene efecto o es tratado fuera de los límites de la organización)</t>
  </si>
  <si>
    <t xml:space="preserve">Si se presenta una o más de las siguientes condiciones:
Existe o existió acción legal contra la organización Existe reclamo de la comunidad (insatisfacción justificada) Existe un acuerdo firmado con un cliente o comunidad Existe reclamo de los empleados (insatisfacción justificada)
</t>
  </si>
  <si>
    <t xml:space="preserve">No existe gestión en cuanto a las acciones emprendidas contra la organización o la gestión no ha sido satisfactoria o bien sea no se ha cumplido el acuerdo
</t>
  </si>
  <si>
    <t>Aplicación Rutinaria</t>
  </si>
  <si>
    <r>
      <rPr>
        <b/>
        <sz val="14"/>
        <color theme="1"/>
        <rFont val="Calibri"/>
      </rPr>
      <t>Fuente.</t>
    </r>
    <r>
      <rPr>
        <sz val="14"/>
        <color theme="1"/>
        <rFont val="Calibri"/>
      </rPr>
      <t xml:space="preserve"> Para el componente evaluación de la importancia del impacto ambiental se emplearon los criterios de la Guía Técnica para la Identificación de Aspectos e Impactos Ambientales. PLE-GU-01 Versión 3. IDIGER.</t>
    </r>
  </si>
  <si>
    <r>
      <rPr>
        <b/>
        <sz val="14"/>
        <color theme="1"/>
        <rFont val="Calibri"/>
      </rPr>
      <t>NOTA:</t>
    </r>
    <r>
      <rPr>
        <sz val="14"/>
        <color theme="1"/>
        <rFont val="Calibri"/>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</si>
  <si>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No se autoriza la explotación comercial del presente formato.</t>
  </si>
  <si>
    <t>IDENTIFICACIÓN DE ENTRADAS Y SALIDAS DE PROCESOS</t>
  </si>
  <si>
    <t>uso de equipos TIC</t>
  </si>
  <si>
    <t xml:space="preserve">uso de las instalaciones </t>
  </si>
  <si>
    <t>consumo de alimentos y bebidas</t>
  </si>
  <si>
    <t>uso de vehiculos intitucionales</t>
  </si>
  <si>
    <t>transporte de estudiantes IBTI hacia y desde la ETITC</t>
  </si>
  <si>
    <t>Transporte de colaboradores y estudiantes PES hacia y desde la ETITC</t>
  </si>
  <si>
    <t>orden, limpieza y desinfección de las instalaciones</t>
  </si>
  <si>
    <t>mantenimiento de la Planta Física</t>
  </si>
  <si>
    <t>mantenimiento de la infraestructura eleéctrica</t>
  </si>
  <si>
    <t>producción de alimentos y bebeidas</t>
  </si>
  <si>
    <r>
      <rPr>
        <b/>
        <sz val="28"/>
        <color theme="1"/>
        <rFont val="Calibri"/>
      </rPr>
      <t>NOTA:</t>
    </r>
    <r>
      <rPr>
        <sz val="28"/>
        <color theme="1"/>
        <rFont val="Calibri"/>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</si>
  <si>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Marisol Cáceres Miranda
Coordinadora ACERCAR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</si>
</sst>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Arial"/>
    </font>
    <font>
      <b/>
      <sz val="14"/>
      <color theme="1"/>
      <name val="Calibri"/>
    </font>
    <font>
      <sz val="11"/>
      <name val="Arial"/>
    </font>
    <font>
      <sz val="11"/>
      <color theme="1"/>
      <name val="Calibri"/>
    </font>
    <font>
      <b/>
      <sz val="10"/>
      <color theme="1"/>
      <name val="Calibri"/>
    </font>
    <font>
      <b/>
      <sz val="11"/>
      <color theme="1"/>
      <name val="Calibri"/>
    </font>
    <font>
      <sz val="10"/>
      <color theme="1"/>
      <name val="Calibri"/>
    </font>
    <font>
      <sz val="14"/>
      <color theme="1"/>
      <name val="Calibri"/>
    </font>
    <font>
      <b/>
      <sz val="14"/>
      <color theme="0"/>
      <name val="Calibri"/>
    </font>
    <font>
      <sz val="28"/>
      <color theme="1"/>
      <name val="Calibri"/>
    </font>
    <font>
      <b/>
      <sz val="28"/>
      <color theme="1"/>
      <name val="Calibri"/>
    </font>
    <font>
      <b/>
      <sz val="12"/>
      <name val="Arial"/>
      <family val="2"/>
    </font>
    <font>
      <b/>
      <sz val="10"/>
      <color theme="1"/>
      <name val="Arial"/>
      <family val="2"/>
    </font>
    <font>
      <sz val="12"/>
      <color theme="1"/>
      <name val="Arial Narrow"/>
      <family val="2"/>
    </font>
    <font>
      <b/>
      <sz val="10"/>
      <name val="Arial"/>
      <family val="2"/>
    </font>
    <font>
      <b/>
      <sz val="9"/>
      <name val="Arial"/>
      <family val="2"/>
    </font>
    <font>
      <sz val="8"/>
      <name val="Arial"/>
    </font>
    <font>
      <sz val="12"/>
      <color theme="1"/>
      <name val="Calibri"/>
      <family val="2"/>
    </font>
    <font>
      <b/>
      <sz val="12"/>
      <color theme="1"/>
      <name val="Calibri"/>
      <family val="2"/>
    </font>
    <font>
      <sz val="12"/>
      <color rgb="FF000000"/>
      <name val="Calibri"/>
      <family val="2"/>
    </font>
    <font>
      <sz val="12"/>
      <color theme="1"/>
      <name val="Arial"/>
      <family val="2"/>
    </font>
    <font>
      <sz val="11"/>
      <color theme="1"/>
      <name val="Calibri"/>
      <family val="2"/>
    </font>
    <font>
      <b/>
      <sz val="14"/>
      <color theme="1"/>
      <name val="Calibri"/>
      <family val="2"/>
    </font>
    <font>
      <sz val="10"/>
      <color theme="1"/>
      <name val="Calibri"/>
      <family val="2"/>
    </font>
    <font>
      <b/>
      <sz val="10"/>
      <color theme="1"/>
      <name val="Calibri"/>
      <family val="2"/>
    </font>
    <font>
      <sz val="48"/>
      <color theme="1"/>
      <name val="Calibri"/>
      <family val="2"/>
    </font>
    <font>
      <b/>
      <sz val="11"/>
      <color theme="1"/>
      <name val="Arial"/>
      <family val="2"/>
    </font>
    <font>
      <b/>
      <sz val="13"/>
      <color indexed="8"/>
      <name val="Arial"/>
      <family val="2"/>
    </font>
    <font>
      <sz val="13"/>
      <color indexed="8"/>
      <name val="Calibri"/>
      <family val="2"/>
      <scheme val="minor"/>
    </font>
  </fonts>
  <fills count="22">
    <fill>
      <patternFill patternType="none"/>
    </fill>
    <fill>
      <patternFill patternType="gray125"/>
    </fill>
    <fill>
      <patternFill patternType="solid">
        <fgColor rgb="FFB2B2B2"/>
        <bgColor rgb="FFB2B2B2"/>
      </patternFill>
    </fill>
    <fill>
      <patternFill patternType="solid">
        <fgColor rgb="FFA7C4FF"/>
        <bgColor rgb="FFA7C4FF"/>
      </patternFill>
    </fill>
    <fill>
      <patternFill patternType="solid">
        <fgColor rgb="FFBDBDFF"/>
        <bgColor rgb="FFBDBDFF"/>
      </patternFill>
    </fill>
    <fill>
      <patternFill patternType="solid">
        <fgColor rgb="FFFFFF99"/>
        <bgColor rgb="FFFFFF99"/>
      </patternFill>
    </fill>
    <fill>
      <patternFill patternType="solid">
        <fgColor rgb="FFB3B3FF"/>
        <bgColor rgb="FFB3B3FF"/>
      </patternFill>
    </fill>
    <fill>
      <patternFill patternType="solid">
        <fgColor rgb="FFE1FF8B"/>
        <bgColor rgb="FFE1FF8B"/>
      </patternFill>
    </fill>
    <fill>
      <patternFill patternType="solid">
        <fgColor rgb="FF97FFFF"/>
        <bgColor rgb="FF97FFFF"/>
      </patternFill>
    </fill>
    <fill>
      <patternFill patternType="solid">
        <fgColor rgb="FFBFBFBF"/>
        <bgColor rgb="FFBFBFBF"/>
      </patternFill>
    </fill>
    <fill>
      <patternFill patternType="solid">
        <fgColor rgb="FF66FF33"/>
        <bgColor rgb="FF66FF33"/>
      </patternFill>
    </fill>
    <fill>
      <patternFill patternType="solid">
        <fgColor rgb="FFFFCC00"/>
        <bgColor rgb="FFFFCC00"/>
      </patternFill>
    </fill>
    <fill>
      <patternFill patternType="solid">
        <fgColor rgb="FFFF0000"/>
        <bgColor rgb="FFFF0000"/>
      </patternFill>
    </fill>
    <fill>
      <patternFill patternType="solid">
        <fgColor rgb="FF2F5496"/>
        <bgColor rgb="FF2F5496"/>
      </patternFill>
    </fill>
    <fill>
      <patternFill patternType="solid">
        <fgColor rgb="FF99FF33"/>
        <bgColor rgb="FF99FF33"/>
      </patternFill>
    </fill>
    <fill>
      <patternFill patternType="solid">
        <fgColor rgb="FF00FFFF"/>
        <bgColor rgb="FF00FFFF"/>
      </patternFill>
    </fill>
    <fill>
      <patternFill patternType="solid">
        <fgColor rgb="FF9999FF"/>
        <bgColor rgb="FF9999FF"/>
      </patternFill>
    </fill>
    <fill>
      <patternFill patternType="solid">
        <fgColor rgb="FFD8D8D8"/>
        <bgColor rgb="FFD8D8D8"/>
      </patternFill>
    </fill>
    <fill>
      <patternFill patternType="solid">
        <fgColor rgb="FFD0D8E8"/>
        <bgColor rgb="FFD0D8E8"/>
      </patternFill>
    </fill>
    <fill>
      <patternFill patternType="solid">
        <fgColor rgb="FFE9EDF4"/>
        <bgColor rgb="FFE9EDF4"/>
      </patternFill>
    </fill>
    <fill>
      <patternFill patternType="solid">
        <fgColor theme="0"/>
        <bgColor indexed="64"/>
      </patternFill>
    </fill>
    <fill>
      <patternFill patternType="solid">
        <fgColor theme="7"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right/>
      <top style="thin">
        <color indexed="64"/>
      </top>
      <bottom style="thin">
        <color indexed="64"/>
      </bottom>
      <diagonal/>
    </border>
  </borders>
  <cellStyleXfs count="1">
    <xf numFmtId="0" fontId="0" fillId="0" borderId="0"/>
  </cellStyleXfs>
  <cellXfs count="190">
    <xf numFmtId="0" fontId="0" fillId="0" borderId="0" xfId="0"/>
    <xf numFmtId="0" fontId="5" fillId="0" borderId="0" xfId="0" applyFont="1" applyAlignment="1">
      <alignment horizontal="center"/>
    </xf>
    <xf numFmtId="0" fontId="6" fillId="0" borderId="0" xfId="0" applyFont="1" applyAlignment="1">
      <alignment horizontal="center" vertical="center" wrapText="1"/>
    </xf>
    <xf numFmtId="0" fontId="6" fillId="2"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7" borderId="19" xfId="0" applyFont="1" applyFill="1" applyBorder="1" applyAlignment="1">
      <alignment horizontal="center" vertical="center" textRotation="90"/>
    </xf>
    <xf numFmtId="0" fontId="6" fillId="7" borderId="18" xfId="0" applyFont="1" applyFill="1" applyBorder="1" applyAlignment="1">
      <alignment horizontal="center" vertical="center" textRotation="90"/>
    </xf>
    <xf numFmtId="0" fontId="6" fillId="7" borderId="18" xfId="0" applyFont="1" applyFill="1" applyBorder="1" applyAlignment="1">
      <alignment horizontal="center" vertical="center" wrapText="1"/>
    </xf>
    <xf numFmtId="0" fontId="6" fillId="8" borderId="18" xfId="0" applyFont="1" applyFill="1" applyBorder="1" applyAlignment="1">
      <alignment horizontal="center" vertical="center" textRotation="90"/>
    </xf>
    <xf numFmtId="0" fontId="6" fillId="8" borderId="18" xfId="0" applyFont="1" applyFill="1" applyBorder="1" applyAlignment="1">
      <alignment horizontal="center" vertical="center" wrapText="1"/>
    </xf>
    <xf numFmtId="0" fontId="6" fillId="5" borderId="18" xfId="0" applyFont="1" applyFill="1" applyBorder="1" applyAlignment="1">
      <alignment horizontal="center" vertical="center" textRotation="90"/>
    </xf>
    <xf numFmtId="0" fontId="6" fillId="3" borderId="18" xfId="0" applyFont="1" applyFill="1" applyBorder="1" applyAlignment="1">
      <alignment horizontal="center" vertical="center" textRotation="90"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xf>
    <xf numFmtId="0" fontId="6" fillId="7" borderId="23" xfId="0" applyFont="1" applyFill="1" applyBorder="1" applyAlignment="1">
      <alignment horizontal="center" vertical="center"/>
    </xf>
    <xf numFmtId="0" fontId="6" fillId="8" borderId="23" xfId="0" applyFont="1" applyFill="1" applyBorder="1" applyAlignment="1">
      <alignment horizontal="center" vertical="center"/>
    </xf>
    <xf numFmtId="0" fontId="3" fillId="5" borderId="23" xfId="0" applyFont="1" applyFill="1" applyBorder="1" applyAlignment="1">
      <alignment horizontal="center" vertical="center"/>
    </xf>
    <xf numFmtId="0" fontId="3" fillId="4" borderId="23" xfId="0" applyFont="1" applyFill="1" applyBorder="1" applyAlignment="1">
      <alignment horizontal="center" vertical="center"/>
    </xf>
    <xf numFmtId="0" fontId="3" fillId="0" borderId="21" xfId="0" applyFont="1" applyBorder="1" applyAlignment="1">
      <alignment horizontal="center" vertical="center"/>
    </xf>
    <xf numFmtId="0" fontId="3" fillId="9" borderId="23" xfId="0" applyFont="1" applyFill="1" applyBorder="1" applyAlignment="1">
      <alignment horizontal="center" vertical="center"/>
    </xf>
    <xf numFmtId="0" fontId="3" fillId="9" borderId="4" xfId="0" applyFont="1" applyFill="1" applyBorder="1" applyAlignment="1">
      <alignment horizontal="center" vertical="center"/>
    </xf>
    <xf numFmtId="0" fontId="3" fillId="0" borderId="0" xfId="0" applyFont="1" applyAlignment="1">
      <alignment wrapText="1"/>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wrapText="1"/>
    </xf>
    <xf numFmtId="0" fontId="3" fillId="5" borderId="4" xfId="0" applyFont="1" applyFill="1" applyBorder="1" applyAlignment="1">
      <alignment horizontal="center" vertical="center"/>
    </xf>
    <xf numFmtId="0" fontId="3" fillId="0" borderId="0" xfId="0" applyFont="1"/>
    <xf numFmtId="0" fontId="6" fillId="7" borderId="25" xfId="0" applyFont="1" applyFill="1" applyBorder="1" applyAlignment="1">
      <alignment horizontal="center" vertical="center"/>
    </xf>
    <xf numFmtId="0" fontId="6" fillId="8" borderId="25" xfId="0" applyFont="1" applyFill="1" applyBorder="1" applyAlignment="1">
      <alignment horizontal="center" vertical="center"/>
    </xf>
    <xf numFmtId="0" fontId="3" fillId="4" borderId="25" xfId="0" applyFont="1" applyFill="1" applyBorder="1" applyAlignment="1">
      <alignment horizontal="center" vertical="center"/>
    </xf>
    <xf numFmtId="0" fontId="3" fillId="9" borderId="18" xfId="0" applyFont="1" applyFill="1" applyBorder="1" applyAlignment="1">
      <alignment horizontal="center" vertical="center"/>
    </xf>
    <xf numFmtId="0" fontId="7" fillId="0" borderId="0" xfId="0" applyFont="1"/>
    <xf numFmtId="0" fontId="8" fillId="13" borderId="4" xfId="0" applyFont="1" applyFill="1" applyBorder="1" applyAlignment="1">
      <alignment horizontal="center"/>
    </xf>
    <xf numFmtId="0" fontId="1" fillId="14" borderId="4" xfId="0" applyFont="1" applyFill="1" applyBorder="1" applyAlignment="1">
      <alignment horizontal="center" vertical="center"/>
    </xf>
    <xf numFmtId="0" fontId="1" fillId="15" borderId="4" xfId="0" applyFont="1" applyFill="1" applyBorder="1" applyAlignment="1">
      <alignment horizontal="center" vertical="center"/>
    </xf>
    <xf numFmtId="0" fontId="1" fillId="16" borderId="4" xfId="0" applyFont="1" applyFill="1" applyBorder="1" applyAlignment="1">
      <alignment horizontal="center" vertical="center"/>
    </xf>
    <xf numFmtId="0" fontId="13" fillId="0" borderId="0" xfId="0" applyFont="1"/>
    <xf numFmtId="0" fontId="12" fillId="0" borderId="0" xfId="0" applyFont="1" applyAlignment="1">
      <alignment vertical="center"/>
    </xf>
    <xf numFmtId="0" fontId="14"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quotePrefix="1" applyAlignment="1">
      <alignmen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0" borderId="34" xfId="0" applyFont="1" applyBorder="1" applyAlignment="1">
      <alignment horizontal="center" vertical="center" wrapText="1"/>
    </xf>
    <xf numFmtId="0" fontId="3" fillId="9" borderId="0" xfId="0" applyFont="1" applyFill="1" applyAlignment="1">
      <alignment horizontal="center" vertical="center"/>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41" xfId="0" applyFont="1" applyBorder="1" applyAlignment="1">
      <alignment horizontal="center" vertical="center" wrapText="1"/>
    </xf>
    <xf numFmtId="0" fontId="6" fillId="7" borderId="40" xfId="0" applyFont="1" applyFill="1" applyBorder="1" applyAlignment="1">
      <alignment horizontal="center" vertical="center"/>
    </xf>
    <xf numFmtId="0" fontId="6" fillId="8" borderId="40" xfId="0" applyFont="1" applyFill="1" applyBorder="1" applyAlignment="1">
      <alignment horizontal="center" vertical="center"/>
    </xf>
    <xf numFmtId="0" fontId="3" fillId="5" borderId="5" xfId="0" applyFont="1" applyFill="1" applyBorder="1" applyAlignment="1">
      <alignment horizontal="center" vertical="center"/>
    </xf>
    <xf numFmtId="0" fontId="3" fillId="4" borderId="40" xfId="0" applyFont="1" applyFill="1" applyBorder="1" applyAlignment="1">
      <alignment horizontal="center" vertical="center"/>
    </xf>
    <xf numFmtId="0" fontId="3" fillId="9" borderId="5" xfId="0" applyFont="1" applyFill="1" applyBorder="1" applyAlignment="1">
      <alignment horizontal="center" vertical="center"/>
    </xf>
    <xf numFmtId="0" fontId="6" fillId="0" borderId="34" xfId="0" applyFont="1" applyBorder="1" applyAlignment="1">
      <alignment horizontal="center" vertical="center"/>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34" xfId="0" applyBorder="1" applyAlignment="1">
      <alignment horizontal="center" wrapText="1"/>
    </xf>
    <xf numFmtId="0" fontId="6" fillId="7" borderId="34" xfId="0" applyFont="1" applyFill="1" applyBorder="1" applyAlignment="1">
      <alignment horizontal="center" vertical="center"/>
    </xf>
    <xf numFmtId="0" fontId="6" fillId="8" borderId="34" xfId="0" applyFont="1" applyFill="1" applyBorder="1" applyAlignment="1">
      <alignment horizontal="center" vertical="center"/>
    </xf>
    <xf numFmtId="0" fontId="6" fillId="0" borderId="44" xfId="0" applyFont="1" applyBorder="1" applyAlignment="1">
      <alignment horizontal="center" vertical="center" wrapText="1"/>
    </xf>
    <xf numFmtId="0" fontId="3" fillId="5" borderId="25" xfId="0" applyFont="1" applyFill="1" applyBorder="1" applyAlignment="1">
      <alignment horizontal="center" vertical="center"/>
    </xf>
    <xf numFmtId="0" fontId="3" fillId="5" borderId="34" xfId="0" applyFont="1" applyFill="1" applyBorder="1" applyAlignment="1">
      <alignment horizontal="center" vertical="center"/>
    </xf>
    <xf numFmtId="0" fontId="3" fillId="4" borderId="34" xfId="0" applyFont="1" applyFill="1" applyBorder="1" applyAlignment="1">
      <alignment horizontal="center" vertical="center"/>
    </xf>
    <xf numFmtId="0" fontId="17" fillId="0" borderId="0" xfId="0" applyFont="1"/>
    <xf numFmtId="0" fontId="18" fillId="17" borderId="4" xfId="0" applyFont="1" applyFill="1" applyBorder="1" applyAlignment="1">
      <alignment horizontal="center" vertical="center"/>
    </xf>
    <xf numFmtId="0" fontId="19" fillId="19" borderId="4" xfId="0" applyFont="1" applyFill="1" applyBorder="1" applyAlignment="1">
      <alignment horizontal="left" vertical="center" wrapText="1" readingOrder="1"/>
    </xf>
    <xf numFmtId="0" fontId="17" fillId="0" borderId="4" xfId="0" applyFont="1" applyBorder="1" applyAlignment="1">
      <alignment wrapText="1"/>
    </xf>
    <xf numFmtId="0" fontId="20" fillId="0" borderId="0" xfId="0" applyFont="1"/>
    <xf numFmtId="0" fontId="19" fillId="18" borderId="4" xfId="0" applyFont="1" applyFill="1" applyBorder="1" applyAlignment="1">
      <alignment horizontal="left" vertical="center" wrapText="1" readingOrder="1"/>
    </xf>
    <xf numFmtId="0" fontId="17" fillId="0" borderId="4" xfId="0" applyFont="1" applyBorder="1" applyAlignment="1">
      <alignment vertical="top" wrapText="1"/>
    </xf>
    <xf numFmtId="0" fontId="17" fillId="0" borderId="4" xfId="0" applyFont="1" applyBorder="1" applyAlignment="1">
      <alignment vertical="center" wrapText="1"/>
    </xf>
    <xf numFmtId="0" fontId="5" fillId="0" borderId="8" xfId="0" applyFont="1" applyBorder="1" applyAlignment="1">
      <alignment vertical="center"/>
    </xf>
    <xf numFmtId="0" fontId="5" fillId="0" borderId="8" xfId="0" applyFont="1" applyBorder="1"/>
    <xf numFmtId="0" fontId="5" fillId="0" borderId="9" xfId="0" applyFont="1" applyBorder="1"/>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22" fillId="21" borderId="34" xfId="0" applyFont="1" applyFill="1" applyBorder="1" applyAlignment="1">
      <alignment horizontal="center" vertical="center"/>
    </xf>
    <xf numFmtId="0" fontId="22" fillId="3" borderId="34" xfId="0" applyFont="1" applyFill="1" applyBorder="1" applyAlignment="1">
      <alignment horizontal="center" vertical="center" wrapText="1"/>
    </xf>
    <xf numFmtId="0" fontId="5" fillId="0" borderId="0" xfId="0" applyFont="1"/>
    <xf numFmtId="0" fontId="2" fillId="0" borderId="0" xfId="0" applyFont="1"/>
    <xf numFmtId="0" fontId="6" fillId="5" borderId="18" xfId="0" applyFont="1" applyFill="1" applyBorder="1" applyAlignment="1">
      <alignment horizontal="center" vertical="center" textRotation="90" wrapText="1"/>
    </xf>
    <xf numFmtId="0" fontId="21" fillId="0" borderId="22" xfId="0" applyFont="1" applyBorder="1" applyAlignment="1">
      <alignment horizontal="center" vertical="center"/>
    </xf>
    <xf numFmtId="0" fontId="21" fillId="0" borderId="34" xfId="0" applyFont="1" applyBorder="1" applyAlignment="1">
      <alignment horizontal="center" vertical="center"/>
    </xf>
    <xf numFmtId="0" fontId="7" fillId="0" borderId="34" xfId="0" applyFont="1" applyBorder="1" applyAlignment="1">
      <alignment horizontal="center" vertical="center"/>
    </xf>
    <xf numFmtId="0" fontId="24" fillId="3" borderId="5" xfId="0" applyFont="1" applyFill="1" applyBorder="1" applyAlignment="1">
      <alignment horizontal="center" vertical="center" wrapText="1"/>
    </xf>
    <xf numFmtId="0" fontId="23"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4" xfId="0" applyFont="1" applyBorder="1" applyAlignment="1">
      <alignment horizontal="center" vertical="center"/>
    </xf>
    <xf numFmtId="0" fontId="21" fillId="0" borderId="35" xfId="0" applyFont="1" applyBorder="1" applyAlignment="1">
      <alignment horizontal="center" vertical="center"/>
    </xf>
    <xf numFmtId="0" fontId="3" fillId="5" borderId="40" xfId="0" applyFont="1" applyFill="1" applyBorder="1" applyAlignment="1">
      <alignment horizontal="center" vertical="center"/>
    </xf>
    <xf numFmtId="0" fontId="6" fillId="0" borderId="45" xfId="0" applyFont="1" applyBorder="1" applyAlignment="1">
      <alignment horizontal="center" vertical="center"/>
    </xf>
    <xf numFmtId="0" fontId="21" fillId="0" borderId="46" xfId="0" applyFont="1" applyBorder="1" applyAlignment="1">
      <alignment horizontal="center" vertical="center"/>
    </xf>
    <xf numFmtId="0" fontId="3" fillId="0" borderId="45" xfId="0" applyFont="1" applyBorder="1" applyAlignment="1">
      <alignment horizontal="center" vertical="center"/>
    </xf>
    <xf numFmtId="0" fontId="21" fillId="0" borderId="41" xfId="0" applyFont="1" applyBorder="1" applyAlignment="1">
      <alignment horizontal="center" vertical="center"/>
    </xf>
    <xf numFmtId="0" fontId="3" fillId="9" borderId="34"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27" fillId="0" borderId="34" xfId="0" applyFont="1" applyBorder="1" applyAlignment="1">
      <alignment horizontal="center" vertical="center"/>
    </xf>
    <xf numFmtId="0" fontId="28" fillId="0" borderId="0" xfId="0" applyFont="1" applyAlignment="1">
      <alignment vertical="center"/>
    </xf>
    <xf numFmtId="0" fontId="21" fillId="0" borderId="34" xfId="0" applyFont="1" applyBorder="1" applyAlignment="1">
      <alignment vertical="center" wrapText="1"/>
    </xf>
    <xf numFmtId="0" fontId="3" fillId="0" borderId="22" xfId="0" applyFont="1" applyBorder="1" applyAlignment="1">
      <alignment vertical="center" wrapText="1"/>
    </xf>
    <xf numFmtId="0" fontId="21" fillId="0" borderId="24" xfId="0"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34" xfId="0" applyFont="1" applyBorder="1" applyAlignment="1">
      <alignment vertical="center" wrapText="1"/>
    </xf>
    <xf numFmtId="0" fontId="21" fillId="0" borderId="34" xfId="0" applyFont="1" applyBorder="1" applyAlignment="1">
      <alignment horizontal="center" vertical="center" wrapText="1"/>
    </xf>
    <xf numFmtId="15" fontId="0" fillId="0" borderId="34" xfId="0" applyNumberFormat="1" applyBorder="1" applyAlignment="1">
      <alignment horizontal="center" vertical="center"/>
    </xf>
    <xf numFmtId="0" fontId="6" fillId="0" borderId="43" xfId="0" applyFont="1" applyBorder="1" applyAlignment="1">
      <alignment horizontal="center" vertical="center"/>
    </xf>
    <xf numFmtId="0" fontId="25" fillId="0" borderId="43" xfId="0" applyFont="1" applyBorder="1" applyAlignment="1">
      <alignment horizontal="center" vertical="center"/>
    </xf>
    <xf numFmtId="0" fontId="3" fillId="0" borderId="43" xfId="0" applyFont="1" applyBorder="1" applyAlignment="1">
      <alignment vertical="center" wrapText="1"/>
    </xf>
    <xf numFmtId="0" fontId="6" fillId="0" borderId="34" xfId="0" applyFont="1" applyBorder="1" applyAlignment="1">
      <alignment vertical="center" wrapText="1"/>
    </xf>
    <xf numFmtId="0" fontId="0" fillId="0" borderId="49" xfId="0" applyBorder="1" applyAlignment="1">
      <alignment horizontal="center"/>
    </xf>
    <xf numFmtId="0" fontId="27" fillId="0" borderId="34" xfId="0" applyFont="1" applyBorder="1" applyAlignment="1">
      <alignment horizontal="center" vertical="center"/>
    </xf>
    <xf numFmtId="0" fontId="27" fillId="0" borderId="34" xfId="0" applyFont="1" applyBorder="1" applyAlignment="1">
      <alignment horizontal="right" vertical="center"/>
    </xf>
    <xf numFmtId="0" fontId="24" fillId="0" borderId="34" xfId="0" applyFont="1" applyBorder="1" applyAlignment="1">
      <alignment horizontal="center" vertical="center" wrapText="1"/>
    </xf>
    <xf numFmtId="0" fontId="6" fillId="0" borderId="34" xfId="0" applyFont="1" applyBorder="1" applyAlignment="1">
      <alignment horizontal="left" vertical="center" wrapText="1"/>
    </xf>
    <xf numFmtId="0" fontId="1" fillId="0" borderId="34"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6" fillId="0" borderId="34" xfId="0" applyFont="1" applyBorder="1" applyAlignment="1">
      <alignment horizontal="center" vertical="center" wrapText="1"/>
    </xf>
    <xf numFmtId="0" fontId="6" fillId="0" borderId="43" xfId="0" applyFont="1" applyBorder="1" applyAlignment="1">
      <alignment horizontal="center" vertical="center" wrapText="1"/>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5" fillId="4" borderId="5" xfId="0" applyFont="1" applyFill="1" applyBorder="1" applyAlignment="1">
      <alignment horizontal="center" vertical="center" wrapText="1"/>
    </xf>
    <xf numFmtId="0" fontId="12" fillId="0" borderId="34" xfId="0" applyFont="1" applyBorder="1" applyAlignment="1">
      <alignment horizontal="left" vertical="center"/>
    </xf>
    <xf numFmtId="0" fontId="14" fillId="0" borderId="34" xfId="0" applyFont="1" applyBorder="1" applyAlignment="1">
      <alignment horizontal="left" vertical="center"/>
    </xf>
    <xf numFmtId="0" fontId="5" fillId="0" borderId="0" xfId="0" applyFont="1" applyAlignment="1">
      <alignment horizontal="left" vertical="center" wrapText="1"/>
    </xf>
    <xf numFmtId="0" fontId="4" fillId="9"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1" xfId="0" applyFont="1" applyFill="1" applyBorder="1" applyAlignment="1">
      <alignment horizontal="center" vertical="center"/>
    </xf>
    <xf numFmtId="0" fontId="4" fillId="8"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9" borderId="5" xfId="0" applyFont="1" applyFill="1" applyBorder="1" applyAlignment="1">
      <alignment horizontal="center" vertical="center" textRotation="90" wrapText="1"/>
    </xf>
    <xf numFmtId="0" fontId="15" fillId="20" borderId="34" xfId="0" applyFont="1" applyFill="1" applyBorder="1" applyAlignment="1">
      <alignment horizontal="center" wrapText="1"/>
    </xf>
    <xf numFmtId="0" fontId="11" fillId="20" borderId="26" xfId="0" applyFont="1" applyFill="1" applyBorder="1" applyAlignment="1">
      <alignment horizontal="center" vertical="center" wrapText="1"/>
    </xf>
    <xf numFmtId="0" fontId="11" fillId="20" borderId="27" xfId="0" applyFont="1" applyFill="1" applyBorder="1" applyAlignment="1">
      <alignment horizontal="center" vertical="center"/>
    </xf>
    <xf numFmtId="0" fontId="11" fillId="20" borderId="28" xfId="0" applyFont="1" applyFill="1" applyBorder="1" applyAlignment="1">
      <alignment horizontal="center" vertical="center"/>
    </xf>
    <xf numFmtId="0" fontId="11" fillId="20" borderId="29" xfId="0" applyFont="1" applyFill="1" applyBorder="1" applyAlignment="1">
      <alignment horizontal="center" vertical="center"/>
    </xf>
    <xf numFmtId="0" fontId="11" fillId="20" borderId="0" xfId="0" applyFont="1" applyFill="1" applyAlignment="1">
      <alignment horizontal="center" vertical="center"/>
    </xf>
    <xf numFmtId="0" fontId="11" fillId="20" borderId="30" xfId="0" applyFont="1" applyFill="1" applyBorder="1" applyAlignment="1">
      <alignment horizontal="center" vertical="center"/>
    </xf>
    <xf numFmtId="0" fontId="11" fillId="20" borderId="31" xfId="0" applyFont="1" applyFill="1" applyBorder="1" applyAlignment="1">
      <alignment horizontal="center" vertical="center"/>
    </xf>
    <xf numFmtId="0" fontId="11" fillId="20" borderId="32" xfId="0" applyFont="1" applyFill="1" applyBorder="1" applyAlignment="1">
      <alignment horizontal="center" vertical="center"/>
    </xf>
    <xf numFmtId="0" fontId="11" fillId="20" borderId="33"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47" xfId="0" applyFont="1" applyFill="1" applyBorder="1" applyAlignment="1">
      <alignment horizontal="center"/>
    </xf>
    <xf numFmtId="0" fontId="5" fillId="5" borderId="48" xfId="0" applyFont="1" applyFill="1" applyBorder="1" applyAlignment="1">
      <alignment horizontal="center"/>
    </xf>
    <xf numFmtId="0" fontId="4" fillId="6" borderId="11"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0" borderId="20" xfId="0" applyFont="1" applyBorder="1" applyAlignment="1">
      <alignment wrapText="1"/>
    </xf>
    <xf numFmtId="0" fontId="5" fillId="5" borderId="34" xfId="0" applyFont="1" applyFill="1" applyBorder="1" applyAlignment="1">
      <alignment horizontal="center"/>
    </xf>
    <xf numFmtId="0" fontId="7" fillId="0" borderId="0" xfId="0" applyFont="1" applyAlignment="1">
      <alignment horizontal="left" vertical="center" wrapText="1"/>
    </xf>
    <xf numFmtId="0" fontId="1" fillId="0" borderId="1" xfId="0" applyFont="1" applyBorder="1" applyAlignment="1">
      <alignment horizontal="center" vertical="center"/>
    </xf>
    <xf numFmtId="0" fontId="5" fillId="10"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12" borderId="1" xfId="0" applyFont="1" applyFill="1" applyBorder="1" applyAlignment="1">
      <alignment horizontal="center" vertical="center"/>
    </xf>
    <xf numFmtId="0" fontId="26"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top" wrapText="1"/>
    </xf>
    <xf numFmtId="0" fontId="2" fillId="0" borderId="10" xfId="0" applyFont="1" applyBorder="1" applyAlignment="1"/>
    <xf numFmtId="0" fontId="2" fillId="0" borderId="2" xfId="0" applyFont="1" applyBorder="1" applyAlignment="1"/>
    <xf numFmtId="0" fontId="2" fillId="0" borderId="3" xfId="0" applyFont="1" applyBorder="1" applyAlignment="1"/>
    <xf numFmtId="0" fontId="2" fillId="0" borderId="12" xfId="0" applyFont="1" applyBorder="1" applyAlignment="1"/>
    <xf numFmtId="0" fontId="2" fillId="0" borderId="16" xfId="0" applyFont="1" applyBorder="1" applyAlignment="1"/>
    <xf numFmtId="0" fontId="2" fillId="0" borderId="15" xfId="0" applyFont="1" applyBorder="1" applyAlignment="1"/>
    <xf numFmtId="0" fontId="2" fillId="0" borderId="25" xfId="0" applyFont="1" applyBorder="1" applyAlignment="1"/>
    <xf numFmtId="0" fontId="2" fillId="0" borderId="20" xfId="0" applyFont="1" applyBorder="1" applyAlignment="1"/>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0" fillId="0" borderId="0" xfId="0" applyAlignment="1"/>
  </cellXfs>
  <cellStyles count="1">
    <cellStyle name="Normal" xfId="0" builtinId="0"/>
  </cellStyles>
  <dxfs count="57">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s>
  <tableStyles count="0" defaultTableStyle="TableStyleMedium2" defaultPivotStyle="PivotStyleLight16"/>
  <colors>
    <mruColors>
      <color rgb="FF47FF47"/>
      <color rgb="FFFFAB2F"/>
      <color rgb="FFFF3737"/>
      <color rgb="FF00FF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588168</xdr:colOff>
      <xdr:row>0</xdr:row>
      <xdr:rowOff>1</xdr:rowOff>
    </xdr:from>
    <xdr:to>
      <xdr:col>1</xdr:col>
      <xdr:colOff>219075</xdr:colOff>
      <xdr:row>2</xdr:row>
      <xdr:rowOff>206015</xdr:rowOff>
    </xdr:to>
    <xdr:pic>
      <xdr:nvPicPr>
        <xdr:cNvPr id="3" name="Imagen 2">
          <a:extLst>
            <a:ext uri="{FF2B5EF4-FFF2-40B4-BE49-F238E27FC236}">
              <a16:creationId xmlns:a16="http://schemas.microsoft.com/office/drawing/2014/main" id="{4BBAC967-E3F5-4898-8929-41CC32BE1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68" y="1"/>
          <a:ext cx="783432" cy="8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4</xdr:col>
      <xdr:colOff>1428750</xdr:colOff>
      <xdr:row>73</xdr:row>
      <xdr:rowOff>19050</xdr:rowOff>
    </xdr:to>
    <xdr:pic>
      <xdr:nvPicPr>
        <xdr:cNvPr id="3" name="Imagen 2">
          <a:extLst>
            <a:ext uri="{FF2B5EF4-FFF2-40B4-BE49-F238E27FC236}">
              <a16:creationId xmlns:a16="http://schemas.microsoft.com/office/drawing/2014/main" id="{833A9014-DD8C-4EB0-9C73-7734514445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375" t="2319" r="4636" b="8404"/>
        <a:stretch/>
      </xdr:blipFill>
      <xdr:spPr>
        <a:xfrm>
          <a:off x="0" y="390525"/>
          <a:ext cx="7334250" cy="128397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S1027"/>
  <sheetViews>
    <sheetView tabSelected="1" zoomScale="64" zoomScaleNormal="85" workbookViewId="0">
      <selection activeCell="F45" sqref="F45"/>
    </sheetView>
  </sheetViews>
  <sheetFormatPr defaultColWidth="12.625" defaultRowHeight="15" customHeight="1"/>
  <cols>
    <col min="1" max="1" width="15.125" customWidth="1"/>
    <col min="2" max="2" width="13.875" customWidth="1"/>
    <col min="3" max="3" width="22.375" customWidth="1"/>
    <col min="4" max="4" width="17.125" customWidth="1"/>
    <col min="5" max="5" width="16.75" customWidth="1"/>
    <col min="6" max="6" width="13.625" customWidth="1"/>
    <col min="7" max="7" width="17.125" customWidth="1"/>
    <col min="8" max="8" width="14.875" customWidth="1"/>
    <col min="9" max="10" width="16" customWidth="1"/>
    <col min="11" max="11" width="13.75" customWidth="1"/>
    <col min="12" max="12" width="17" customWidth="1"/>
    <col min="13" max="13" width="4.375" customWidth="1"/>
    <col min="14" max="14" width="4.125" customWidth="1"/>
    <col min="15" max="15" width="7.125" customWidth="1"/>
    <col min="16" max="16" width="3.75" customWidth="1"/>
    <col min="17" max="17" width="3.625" customWidth="1"/>
    <col min="18" max="18" width="4" customWidth="1"/>
    <col min="19" max="19" width="9.375" customWidth="1"/>
    <col min="20" max="20" width="4.5" customWidth="1"/>
    <col min="21" max="21" width="4.375" customWidth="1"/>
    <col min="22" max="22" width="4.25" bestFit="1" customWidth="1"/>
    <col min="23" max="23" width="5.5" customWidth="1"/>
    <col min="24" max="24" width="15.625" customWidth="1"/>
    <col min="25" max="29" width="5" customWidth="1"/>
    <col min="30" max="30" width="10.625" customWidth="1"/>
    <col min="31" max="38" width="5" customWidth="1"/>
    <col min="39" max="39" width="11.75" customWidth="1"/>
    <col min="40" max="40" width="17.625" customWidth="1"/>
    <col min="41" max="41" width="18.75" customWidth="1"/>
    <col min="42" max="42" width="18.75" style="42" customWidth="1"/>
    <col min="43" max="43" width="13.625" customWidth="1"/>
    <col min="44" max="45" width="18.375" customWidth="1"/>
  </cols>
  <sheetData>
    <row r="1" spans="1:45" ht="24" customHeight="1">
      <c r="A1" s="145" t="s">
        <v>0</v>
      </c>
      <c r="B1" s="145"/>
      <c r="C1" s="146" t="s">
        <v>1</v>
      </c>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8"/>
      <c r="AO1" s="133" t="s">
        <v>2</v>
      </c>
      <c r="AP1" s="133"/>
      <c r="AQ1" s="39"/>
    </row>
    <row r="2" spans="1:45" ht="24" customHeight="1">
      <c r="A2" s="145"/>
      <c r="B2" s="145"/>
      <c r="C2" s="149"/>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1"/>
      <c r="AO2" s="134" t="s">
        <v>3</v>
      </c>
      <c r="AP2" s="134"/>
      <c r="AQ2" s="40"/>
    </row>
    <row r="3" spans="1:45" ht="24" customHeight="1">
      <c r="A3" s="145"/>
      <c r="B3" s="145"/>
      <c r="C3" s="149"/>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1"/>
      <c r="AO3" s="134" t="s">
        <v>4</v>
      </c>
      <c r="AP3" s="134"/>
      <c r="AQ3" s="41"/>
    </row>
    <row r="4" spans="1:45" ht="24" customHeight="1" thickBot="1">
      <c r="A4" s="145"/>
      <c r="B4" s="145"/>
      <c r="C4" s="152"/>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4"/>
      <c r="AO4" s="134" t="s">
        <v>5</v>
      </c>
      <c r="AP4" s="134"/>
      <c r="AQ4" s="41"/>
    </row>
    <row r="5" spans="1:45" ht="15" customHeight="1">
      <c r="A5" s="155" t="s">
        <v>6</v>
      </c>
      <c r="B5" s="156" t="s">
        <v>7</v>
      </c>
      <c r="C5" s="157"/>
      <c r="D5" s="157"/>
      <c r="E5" s="157"/>
      <c r="F5" s="157"/>
      <c r="G5" s="157"/>
      <c r="H5" s="157"/>
      <c r="I5" s="157"/>
      <c r="J5" s="157"/>
      <c r="K5" s="157"/>
      <c r="L5" s="158"/>
      <c r="M5" s="159" t="s">
        <v>8</v>
      </c>
      <c r="N5" s="160"/>
      <c r="O5" s="160"/>
      <c r="P5" s="160"/>
      <c r="Q5" s="160"/>
      <c r="R5" s="160"/>
      <c r="S5" s="160"/>
      <c r="T5" s="160"/>
      <c r="U5" s="160"/>
      <c r="V5" s="160"/>
      <c r="W5" s="160"/>
      <c r="X5" s="161"/>
      <c r="Y5" s="162" t="s">
        <v>9</v>
      </c>
      <c r="Z5" s="163"/>
      <c r="AA5" s="163"/>
      <c r="AB5" s="163"/>
      <c r="AC5" s="163"/>
      <c r="AD5" s="163"/>
      <c r="AE5" s="163"/>
      <c r="AF5" s="163"/>
      <c r="AG5" s="163"/>
      <c r="AH5" s="163"/>
      <c r="AI5" s="163"/>
      <c r="AJ5" s="163"/>
      <c r="AK5" s="163"/>
      <c r="AL5" s="163"/>
      <c r="AM5" s="163"/>
      <c r="AN5" s="163"/>
      <c r="AO5" s="164"/>
      <c r="AP5" s="165"/>
      <c r="AQ5" s="1"/>
    </row>
    <row r="6" spans="1:45" ht="29.25" customHeight="1" thickBot="1">
      <c r="A6" s="179"/>
      <c r="B6" s="166" t="s">
        <v>10</v>
      </c>
      <c r="C6" s="180"/>
      <c r="D6" s="181"/>
      <c r="E6" s="167" t="s">
        <v>11</v>
      </c>
      <c r="F6" s="167" t="s">
        <v>12</v>
      </c>
      <c r="G6" s="137" t="s">
        <v>13</v>
      </c>
      <c r="H6" s="180"/>
      <c r="I6" s="180"/>
      <c r="J6" s="180"/>
      <c r="K6" s="180"/>
      <c r="L6" s="182"/>
      <c r="M6" s="138" t="s">
        <v>14</v>
      </c>
      <c r="N6" s="180"/>
      <c r="O6" s="181"/>
      <c r="P6" s="139" t="s">
        <v>15</v>
      </c>
      <c r="Q6" s="180"/>
      <c r="R6" s="180"/>
      <c r="S6" s="181"/>
      <c r="T6" s="140" t="s">
        <v>16</v>
      </c>
      <c r="U6" s="180"/>
      <c r="V6" s="181"/>
      <c r="W6" s="141" t="s">
        <v>17</v>
      </c>
      <c r="X6" s="142" t="s">
        <v>18</v>
      </c>
      <c r="Y6" s="143" t="s">
        <v>19</v>
      </c>
      <c r="Z6" s="183"/>
      <c r="AA6" s="183"/>
      <c r="AB6" s="183"/>
      <c r="AC6" s="184"/>
      <c r="AD6" s="144" t="s">
        <v>20</v>
      </c>
      <c r="AE6" s="143" t="s">
        <v>21</v>
      </c>
      <c r="AF6" s="183"/>
      <c r="AG6" s="183"/>
      <c r="AH6" s="144" t="s">
        <v>20</v>
      </c>
      <c r="AI6" s="143" t="s">
        <v>22</v>
      </c>
      <c r="AJ6" s="183"/>
      <c r="AK6" s="183"/>
      <c r="AL6" s="144" t="s">
        <v>20</v>
      </c>
      <c r="AM6" s="136" t="s">
        <v>23</v>
      </c>
      <c r="AN6" s="132" t="s">
        <v>24</v>
      </c>
      <c r="AO6" s="132" t="s">
        <v>25</v>
      </c>
      <c r="AP6" s="168" t="s">
        <v>26</v>
      </c>
      <c r="AQ6" s="2"/>
    </row>
    <row r="7" spans="1:45" ht="80.25" customHeight="1" thickBot="1">
      <c r="A7" s="3" t="s">
        <v>27</v>
      </c>
      <c r="B7" s="4" t="s">
        <v>28</v>
      </c>
      <c r="C7" s="4" t="s">
        <v>29</v>
      </c>
      <c r="D7" s="4" t="s">
        <v>30</v>
      </c>
      <c r="E7" s="185"/>
      <c r="F7" s="185"/>
      <c r="G7" s="5" t="s">
        <v>31</v>
      </c>
      <c r="H7" s="6" t="s">
        <v>32</v>
      </c>
      <c r="I7" s="48" t="s">
        <v>33</v>
      </c>
      <c r="J7" s="93" t="s">
        <v>34</v>
      </c>
      <c r="K7" s="6" t="s">
        <v>35</v>
      </c>
      <c r="L7" s="6" t="s">
        <v>36</v>
      </c>
      <c r="M7" s="7" t="s">
        <v>37</v>
      </c>
      <c r="N7" s="8" t="s">
        <v>38</v>
      </c>
      <c r="O7" s="9" t="s">
        <v>39</v>
      </c>
      <c r="P7" s="10" t="s">
        <v>40</v>
      </c>
      <c r="Q7" s="10" t="s">
        <v>41</v>
      </c>
      <c r="R7" s="10" t="s">
        <v>42</v>
      </c>
      <c r="S7" s="11" t="s">
        <v>43</v>
      </c>
      <c r="T7" s="12" t="s">
        <v>44</v>
      </c>
      <c r="U7" s="12" t="s">
        <v>45</v>
      </c>
      <c r="V7" s="89" t="s">
        <v>46</v>
      </c>
      <c r="W7" s="185"/>
      <c r="X7" s="186"/>
      <c r="Y7" s="13" t="s">
        <v>47</v>
      </c>
      <c r="Z7" s="13" t="s">
        <v>48</v>
      </c>
      <c r="AA7" s="13" t="s">
        <v>49</v>
      </c>
      <c r="AB7" s="13" t="s">
        <v>50</v>
      </c>
      <c r="AC7" s="13" t="s">
        <v>51</v>
      </c>
      <c r="AD7" s="185"/>
      <c r="AE7" s="13" t="s">
        <v>52</v>
      </c>
      <c r="AF7" s="13" t="s">
        <v>53</v>
      </c>
      <c r="AG7" s="13" t="s">
        <v>54</v>
      </c>
      <c r="AH7" s="185"/>
      <c r="AI7" s="13" t="s">
        <v>55</v>
      </c>
      <c r="AJ7" s="13" t="s">
        <v>56</v>
      </c>
      <c r="AK7" s="13" t="s">
        <v>54</v>
      </c>
      <c r="AL7" s="185"/>
      <c r="AM7" s="185"/>
      <c r="AN7" s="185"/>
      <c r="AO7" s="185"/>
      <c r="AP7" s="169"/>
      <c r="AQ7" s="2"/>
      <c r="AR7" s="125" t="s">
        <v>57</v>
      </c>
      <c r="AS7" s="125"/>
    </row>
    <row r="8" spans="1:45" ht="88.5" customHeight="1">
      <c r="A8" s="126" t="s">
        <v>58</v>
      </c>
      <c r="B8" s="14" t="s">
        <v>59</v>
      </c>
      <c r="C8" s="187" t="s">
        <v>60</v>
      </c>
      <c r="D8" s="187" t="s">
        <v>61</v>
      </c>
      <c r="E8" s="188" t="s">
        <v>62</v>
      </c>
      <c r="F8" s="188" t="s">
        <v>63</v>
      </c>
      <c r="G8" s="188" t="s">
        <v>64</v>
      </c>
      <c r="H8" s="46" t="s">
        <v>65</v>
      </c>
      <c r="I8" s="49" t="s">
        <v>66</v>
      </c>
      <c r="J8" s="95" t="s">
        <v>67</v>
      </c>
      <c r="K8" s="47" t="s">
        <v>68</v>
      </c>
      <c r="L8" s="15" t="s">
        <v>69</v>
      </c>
      <c r="M8" s="16">
        <v>10</v>
      </c>
      <c r="N8" s="16">
        <v>5</v>
      </c>
      <c r="O8" s="17">
        <f t="shared" ref="O8:O35" si="0">(M8*N8)</f>
        <v>50</v>
      </c>
      <c r="P8" s="16">
        <v>10</v>
      </c>
      <c r="Q8" s="16">
        <v>5</v>
      </c>
      <c r="R8" s="16">
        <v>1</v>
      </c>
      <c r="S8" s="18">
        <f t="shared" ref="S8:S35" si="1">(P8*3.5)+(Q8*3.5)+(R8*3)</f>
        <v>55.5</v>
      </c>
      <c r="T8" s="16">
        <v>5</v>
      </c>
      <c r="U8" s="16">
        <v>1</v>
      </c>
      <c r="V8" s="19">
        <f t="shared" ref="V8:V35" si="2">T8*U8</f>
        <v>5</v>
      </c>
      <c r="W8" s="20">
        <f t="shared" ref="W8:W35" si="3">+(V8*0.1)+(S8*0.45)+(O8*0.45)</f>
        <v>47.975000000000001</v>
      </c>
      <c r="X8" s="90" t="str">
        <f>IF(W8&lt;30,$AR$8,IF(W8&lt;60,$AR$9, IF(W8&lt;100,$AR$10)))</f>
        <v>Medio o moderado</v>
      </c>
      <c r="Y8" s="21">
        <v>1</v>
      </c>
      <c r="Z8" s="21">
        <v>0</v>
      </c>
      <c r="AA8" s="21">
        <v>1</v>
      </c>
      <c r="AB8" s="21">
        <v>1</v>
      </c>
      <c r="AC8" s="21">
        <v>0</v>
      </c>
      <c r="AD8" s="22">
        <f t="shared" ref="AD8:AD35" si="4">SUM(Y8:AC8)</f>
        <v>3</v>
      </c>
      <c r="AE8" s="21">
        <v>0</v>
      </c>
      <c r="AF8" s="21">
        <v>2</v>
      </c>
      <c r="AG8" s="21">
        <v>0</v>
      </c>
      <c r="AH8" s="22">
        <f t="shared" ref="AH8:AH12" si="5">SUM(AE8:AG8)</f>
        <v>2</v>
      </c>
      <c r="AI8" s="21">
        <v>0</v>
      </c>
      <c r="AJ8" s="21">
        <v>0</v>
      </c>
      <c r="AK8" s="21">
        <v>0</v>
      </c>
      <c r="AL8" s="23">
        <f t="shared" ref="AL8:AL12" si="6">SUM(AI8:AK8)</f>
        <v>0</v>
      </c>
      <c r="AM8" s="22">
        <f t="shared" ref="AM8:AM35" si="7">AD8+AH8+AL8</f>
        <v>5</v>
      </c>
      <c r="AN8" s="20">
        <f t="shared" ref="AN8:AN12" si="8">W8-AM8</f>
        <v>42.975000000000001</v>
      </c>
      <c r="AO8" s="90" t="str">
        <f>IF(AN8&lt;30,$AR$8,IF(AN8&lt;60,$AR$9, IF(AN8&lt;100,$AR$10)))</f>
        <v>Medio o moderado</v>
      </c>
      <c r="AP8" s="109" t="s">
        <v>70</v>
      </c>
      <c r="AQ8" s="24"/>
      <c r="AR8" s="91" t="s">
        <v>71</v>
      </c>
      <c r="AS8" s="92" t="s">
        <v>72</v>
      </c>
    </row>
    <row r="9" spans="1:45" ht="83.25" customHeight="1">
      <c r="A9" s="127"/>
      <c r="B9" s="51" t="s">
        <v>73</v>
      </c>
      <c r="C9" s="52" t="s">
        <v>74</v>
      </c>
      <c r="D9" s="52" t="s">
        <v>75</v>
      </c>
      <c r="E9" s="53" t="s">
        <v>62</v>
      </c>
      <c r="F9" s="26" t="s">
        <v>63</v>
      </c>
      <c r="G9" s="188" t="s">
        <v>64</v>
      </c>
      <c r="H9" s="46" t="s">
        <v>65</v>
      </c>
      <c r="I9" s="49" t="s">
        <v>66</v>
      </c>
      <c r="J9" s="95" t="s">
        <v>67</v>
      </c>
      <c r="K9" s="47" t="s">
        <v>68</v>
      </c>
      <c r="L9" s="15" t="s">
        <v>69</v>
      </c>
      <c r="M9" s="16">
        <v>10</v>
      </c>
      <c r="N9" s="16">
        <v>5</v>
      </c>
      <c r="O9" s="17">
        <f t="shared" si="0"/>
        <v>50</v>
      </c>
      <c r="P9" s="16">
        <v>10</v>
      </c>
      <c r="Q9" s="16">
        <v>5</v>
      </c>
      <c r="R9" s="16">
        <v>1</v>
      </c>
      <c r="S9" s="18">
        <f t="shared" si="1"/>
        <v>55.5</v>
      </c>
      <c r="T9" s="16">
        <v>5</v>
      </c>
      <c r="U9" s="16">
        <v>1</v>
      </c>
      <c r="V9" s="28">
        <f t="shared" si="2"/>
        <v>5</v>
      </c>
      <c r="W9" s="20">
        <f t="shared" si="3"/>
        <v>47.975000000000001</v>
      </c>
      <c r="X9" s="90" t="str">
        <f t="shared" ref="X9:X36" si="9">IF(W9&lt;30,$AR$8,IF(W9&lt;60,$AR$9, IF(W9&lt;100,$AR$10)))</f>
        <v>Medio o moderado</v>
      </c>
      <c r="Y9" s="21">
        <v>1</v>
      </c>
      <c r="Z9" s="21">
        <v>0</v>
      </c>
      <c r="AA9" s="21">
        <v>1</v>
      </c>
      <c r="AB9" s="21">
        <v>0</v>
      </c>
      <c r="AC9" s="21">
        <v>0</v>
      </c>
      <c r="AD9" s="23">
        <f t="shared" si="4"/>
        <v>2</v>
      </c>
      <c r="AE9" s="21">
        <v>0</v>
      </c>
      <c r="AF9" s="21">
        <v>2</v>
      </c>
      <c r="AG9" s="21">
        <v>0</v>
      </c>
      <c r="AH9" s="23">
        <f t="shared" si="5"/>
        <v>2</v>
      </c>
      <c r="AI9" s="21">
        <v>0</v>
      </c>
      <c r="AJ9" s="21">
        <v>0</v>
      </c>
      <c r="AK9" s="21">
        <v>0</v>
      </c>
      <c r="AL9" s="23">
        <f t="shared" si="6"/>
        <v>0</v>
      </c>
      <c r="AM9" s="23">
        <f t="shared" si="7"/>
        <v>4</v>
      </c>
      <c r="AN9" s="20">
        <f t="shared" si="8"/>
        <v>43.975000000000001</v>
      </c>
      <c r="AO9" s="90" t="str">
        <f t="shared" ref="AO9:AO36" si="10">IF(AN9&lt;30,$AR$8,IF(AN9&lt;60,$AR$9, IF(AN9&lt;100,$AR$10)))</f>
        <v>Medio o moderado</v>
      </c>
      <c r="AP9" s="110" t="s">
        <v>76</v>
      </c>
      <c r="AQ9" s="24"/>
      <c r="AR9" s="91" t="s">
        <v>77</v>
      </c>
      <c r="AS9" s="92" t="s">
        <v>78</v>
      </c>
    </row>
    <row r="10" spans="1:45" ht="93" customHeight="1">
      <c r="A10" s="127"/>
      <c r="B10" s="128" t="s">
        <v>79</v>
      </c>
      <c r="C10" s="128" t="s">
        <v>80</v>
      </c>
      <c r="D10" s="49" t="s">
        <v>81</v>
      </c>
      <c r="E10" s="49" t="s">
        <v>62</v>
      </c>
      <c r="F10" s="61" t="s">
        <v>63</v>
      </c>
      <c r="G10" s="187" t="s">
        <v>82</v>
      </c>
      <c r="H10" s="46" t="s">
        <v>65</v>
      </c>
      <c r="I10" s="49" t="s">
        <v>83</v>
      </c>
      <c r="J10" s="95" t="s">
        <v>67</v>
      </c>
      <c r="K10" s="61" t="s">
        <v>84</v>
      </c>
      <c r="L10" s="27" t="s">
        <v>85</v>
      </c>
      <c r="M10" s="16">
        <v>10</v>
      </c>
      <c r="N10" s="16">
        <v>5</v>
      </c>
      <c r="O10" s="55">
        <f t="shared" si="0"/>
        <v>50</v>
      </c>
      <c r="P10" s="16">
        <v>10</v>
      </c>
      <c r="Q10" s="16">
        <v>5</v>
      </c>
      <c r="R10" s="16">
        <v>1</v>
      </c>
      <c r="S10" s="56">
        <f t="shared" si="1"/>
        <v>55.5</v>
      </c>
      <c r="T10" s="16">
        <v>5</v>
      </c>
      <c r="U10" s="16">
        <v>1</v>
      </c>
      <c r="V10" s="57">
        <f t="shared" si="2"/>
        <v>5</v>
      </c>
      <c r="W10" s="58">
        <f t="shared" si="3"/>
        <v>47.975000000000001</v>
      </c>
      <c r="X10" s="90" t="str">
        <f t="shared" si="9"/>
        <v>Medio o moderado</v>
      </c>
      <c r="Y10" s="21">
        <v>1</v>
      </c>
      <c r="Z10" s="21">
        <v>0</v>
      </c>
      <c r="AA10" s="21">
        <v>1</v>
      </c>
      <c r="AB10" s="21">
        <v>0</v>
      </c>
      <c r="AC10" s="21">
        <v>0</v>
      </c>
      <c r="AD10" s="23">
        <f t="shared" si="4"/>
        <v>2</v>
      </c>
      <c r="AE10" s="21">
        <v>0</v>
      </c>
      <c r="AF10" s="21">
        <v>2</v>
      </c>
      <c r="AG10" s="21">
        <v>0</v>
      </c>
      <c r="AH10" s="23">
        <f t="shared" si="5"/>
        <v>2</v>
      </c>
      <c r="AI10" s="21">
        <v>0</v>
      </c>
      <c r="AJ10" s="21">
        <v>0</v>
      </c>
      <c r="AK10" s="21">
        <v>0</v>
      </c>
      <c r="AL10" s="23">
        <f t="shared" si="6"/>
        <v>0</v>
      </c>
      <c r="AM10" s="23">
        <f t="shared" si="7"/>
        <v>4</v>
      </c>
      <c r="AN10" s="20">
        <f t="shared" si="8"/>
        <v>43.975000000000001</v>
      </c>
      <c r="AO10" s="90" t="str">
        <f t="shared" si="10"/>
        <v>Medio o moderado</v>
      </c>
      <c r="AP10" s="111" t="s">
        <v>86</v>
      </c>
      <c r="AQ10" s="29"/>
      <c r="AR10" s="91" t="s">
        <v>87</v>
      </c>
      <c r="AS10" s="92" t="s">
        <v>88</v>
      </c>
    </row>
    <row r="11" spans="1:45" ht="93" customHeight="1">
      <c r="A11" s="127"/>
      <c r="B11" s="128"/>
      <c r="C11" s="129"/>
      <c r="D11" s="64" t="s">
        <v>89</v>
      </c>
      <c r="E11" s="64" t="s">
        <v>90</v>
      </c>
      <c r="F11" s="62" t="s">
        <v>63</v>
      </c>
      <c r="G11" s="63" t="s">
        <v>91</v>
      </c>
      <c r="H11" s="54" t="s">
        <v>92</v>
      </c>
      <c r="I11" s="64" t="s">
        <v>93</v>
      </c>
      <c r="J11" s="95" t="s">
        <v>67</v>
      </c>
      <c r="K11" s="62" t="s">
        <v>94</v>
      </c>
      <c r="L11" s="68" t="s">
        <v>95</v>
      </c>
      <c r="M11" s="16">
        <v>10</v>
      </c>
      <c r="N11" s="16">
        <v>5</v>
      </c>
      <c r="O11" s="55">
        <f t="shared" si="0"/>
        <v>50</v>
      </c>
      <c r="P11" s="16">
        <v>1</v>
      </c>
      <c r="Q11" s="16">
        <v>1</v>
      </c>
      <c r="R11" s="16">
        <v>1</v>
      </c>
      <c r="S11" s="67">
        <f t="shared" si="1"/>
        <v>10</v>
      </c>
      <c r="T11" s="16">
        <v>10</v>
      </c>
      <c r="U11" s="16">
        <v>5</v>
      </c>
      <c r="V11" s="70">
        <f t="shared" ref="V11" si="11">T11*U11</f>
        <v>50</v>
      </c>
      <c r="W11" s="71">
        <f t="shared" ref="W11" si="12">+(V11*0.1)+(S11*0.45)+(O11*0.45)</f>
        <v>32</v>
      </c>
      <c r="X11" s="90" t="str">
        <f t="shared" si="9"/>
        <v>Medio o moderado</v>
      </c>
      <c r="Y11" s="21">
        <v>2</v>
      </c>
      <c r="Z11" s="21">
        <v>1</v>
      </c>
      <c r="AA11" s="21">
        <v>1</v>
      </c>
      <c r="AB11" s="21">
        <v>1</v>
      </c>
      <c r="AC11" s="21">
        <v>0</v>
      </c>
      <c r="AD11" s="23">
        <f t="shared" si="4"/>
        <v>5</v>
      </c>
      <c r="AE11" s="21">
        <v>1</v>
      </c>
      <c r="AF11" s="21">
        <v>1</v>
      </c>
      <c r="AG11" s="21">
        <v>0</v>
      </c>
      <c r="AH11" s="23">
        <f t="shared" si="5"/>
        <v>2</v>
      </c>
      <c r="AI11" s="21">
        <v>0</v>
      </c>
      <c r="AJ11" s="21">
        <v>0</v>
      </c>
      <c r="AK11" s="21">
        <v>0</v>
      </c>
      <c r="AL11" s="23">
        <f t="shared" si="6"/>
        <v>0</v>
      </c>
      <c r="AM11" s="23">
        <f t="shared" si="7"/>
        <v>7</v>
      </c>
      <c r="AN11" s="20">
        <f t="shared" si="8"/>
        <v>25</v>
      </c>
      <c r="AO11" s="90" t="str">
        <f t="shared" si="10"/>
        <v>Bajo</v>
      </c>
      <c r="AP11" s="112" t="s">
        <v>96</v>
      </c>
      <c r="AQ11" s="29"/>
    </row>
    <row r="12" spans="1:45" ht="62.25" customHeight="1" thickBot="1">
      <c r="A12" s="130" t="s">
        <v>97</v>
      </c>
      <c r="B12" s="128" t="s">
        <v>98</v>
      </c>
      <c r="C12" s="128" t="s">
        <v>99</v>
      </c>
      <c r="D12" s="128" t="s">
        <v>75</v>
      </c>
      <c r="E12" s="128" t="s">
        <v>62</v>
      </c>
      <c r="F12" s="128" t="s">
        <v>100</v>
      </c>
      <c r="G12" s="49" t="s">
        <v>101</v>
      </c>
      <c r="H12" s="49" t="s">
        <v>102</v>
      </c>
      <c r="I12" s="49" t="s">
        <v>103</v>
      </c>
      <c r="J12" s="95" t="s">
        <v>67</v>
      </c>
      <c r="K12" s="49" t="s">
        <v>104</v>
      </c>
      <c r="L12" s="49" t="s">
        <v>105</v>
      </c>
      <c r="M12" s="16">
        <v>10</v>
      </c>
      <c r="N12" s="16">
        <v>5</v>
      </c>
      <c r="O12" s="30">
        <f t="shared" si="0"/>
        <v>50</v>
      </c>
      <c r="P12" s="16">
        <v>10</v>
      </c>
      <c r="Q12" s="16">
        <v>5</v>
      </c>
      <c r="R12" s="16">
        <v>10</v>
      </c>
      <c r="S12" s="31">
        <f t="shared" si="1"/>
        <v>82.5</v>
      </c>
      <c r="T12" s="16">
        <v>10</v>
      </c>
      <c r="U12" s="16">
        <v>5</v>
      </c>
      <c r="V12" s="69">
        <f t="shared" si="2"/>
        <v>50</v>
      </c>
      <c r="W12" s="32">
        <f t="shared" si="3"/>
        <v>64.625</v>
      </c>
      <c r="X12" s="90" t="str">
        <f t="shared" si="9"/>
        <v>Significativo</v>
      </c>
      <c r="Y12" s="21">
        <v>2</v>
      </c>
      <c r="Z12" s="21">
        <v>1</v>
      </c>
      <c r="AA12" s="21">
        <v>2</v>
      </c>
      <c r="AB12" s="21">
        <v>1</v>
      </c>
      <c r="AC12" s="21">
        <v>0</v>
      </c>
      <c r="AD12" s="33">
        <f t="shared" si="4"/>
        <v>6</v>
      </c>
      <c r="AE12" s="21">
        <v>0</v>
      </c>
      <c r="AF12" s="21">
        <v>1</v>
      </c>
      <c r="AG12" s="21">
        <v>0</v>
      </c>
      <c r="AH12" s="33">
        <f t="shared" si="5"/>
        <v>1</v>
      </c>
      <c r="AI12" s="21">
        <v>0</v>
      </c>
      <c r="AJ12" s="21">
        <v>0</v>
      </c>
      <c r="AK12" s="21">
        <v>0</v>
      </c>
      <c r="AL12" s="33">
        <f t="shared" si="6"/>
        <v>0</v>
      </c>
      <c r="AM12" s="23">
        <f t="shared" si="7"/>
        <v>7</v>
      </c>
      <c r="AN12" s="20">
        <f t="shared" si="8"/>
        <v>57.625</v>
      </c>
      <c r="AO12" s="97" t="str">
        <f t="shared" si="10"/>
        <v>Medio o moderado</v>
      </c>
      <c r="AP12" s="108" t="s">
        <v>106</v>
      </c>
      <c r="AQ12" s="29"/>
    </row>
    <row r="13" spans="1:45" ht="69" customHeight="1" thickBot="1">
      <c r="A13" s="130"/>
      <c r="B13" s="128"/>
      <c r="C13" s="128"/>
      <c r="D13" s="128"/>
      <c r="E13" s="128"/>
      <c r="F13" s="128"/>
      <c r="G13" s="49" t="s">
        <v>101</v>
      </c>
      <c r="H13" s="49" t="s">
        <v>107</v>
      </c>
      <c r="I13" s="49" t="s">
        <v>108</v>
      </c>
      <c r="J13" s="95" t="s">
        <v>67</v>
      </c>
      <c r="K13" s="49" t="s">
        <v>109</v>
      </c>
      <c r="L13" s="49" t="s">
        <v>110</v>
      </c>
      <c r="M13" s="16">
        <v>10</v>
      </c>
      <c r="N13" s="16">
        <v>10</v>
      </c>
      <c r="O13" s="30">
        <f t="shared" si="0"/>
        <v>100</v>
      </c>
      <c r="P13" s="16">
        <v>10</v>
      </c>
      <c r="Q13" s="16">
        <v>5</v>
      </c>
      <c r="R13" s="16">
        <v>5</v>
      </c>
      <c r="S13" s="31">
        <f t="shared" si="1"/>
        <v>67.5</v>
      </c>
      <c r="T13" s="16">
        <v>10</v>
      </c>
      <c r="U13" s="16">
        <v>5</v>
      </c>
      <c r="V13" s="69">
        <f t="shared" si="2"/>
        <v>50</v>
      </c>
      <c r="W13" s="32">
        <f t="shared" si="3"/>
        <v>80.375</v>
      </c>
      <c r="X13" s="90" t="str">
        <f t="shared" si="9"/>
        <v>Significativo</v>
      </c>
      <c r="Y13" s="21">
        <v>2</v>
      </c>
      <c r="Z13" s="21">
        <v>0</v>
      </c>
      <c r="AA13" s="21">
        <v>1</v>
      </c>
      <c r="AB13" s="21">
        <v>0</v>
      </c>
      <c r="AC13" s="21">
        <v>0</v>
      </c>
      <c r="AD13" s="33">
        <f t="shared" si="4"/>
        <v>3</v>
      </c>
      <c r="AE13" s="21">
        <v>0</v>
      </c>
      <c r="AF13" s="21">
        <v>1</v>
      </c>
      <c r="AG13" s="21">
        <v>0</v>
      </c>
      <c r="AH13" s="50"/>
      <c r="AI13" s="21">
        <v>0</v>
      </c>
      <c r="AJ13" s="21">
        <v>0</v>
      </c>
      <c r="AK13" s="21">
        <v>0</v>
      </c>
      <c r="AL13" s="33">
        <f t="shared" ref="AL13:AL35" si="13">SUM(AI13:AK13)</f>
        <v>0</v>
      </c>
      <c r="AM13" s="23">
        <f t="shared" si="7"/>
        <v>3</v>
      </c>
      <c r="AN13" s="20">
        <f t="shared" ref="AN13:AN35" si="14">W13-AM13</f>
        <v>77.375</v>
      </c>
      <c r="AO13" s="97" t="str">
        <f t="shared" si="10"/>
        <v>Significativo</v>
      </c>
      <c r="AP13" s="108" t="s">
        <v>111</v>
      </c>
      <c r="AQ13" s="29"/>
    </row>
    <row r="14" spans="1:45" ht="88.5" customHeight="1" thickBot="1">
      <c r="A14" s="130"/>
      <c r="B14" s="128"/>
      <c r="C14" s="128"/>
      <c r="D14" s="128"/>
      <c r="E14" s="128"/>
      <c r="F14" s="128"/>
      <c r="G14" s="49" t="s">
        <v>112</v>
      </c>
      <c r="H14" s="49" t="s">
        <v>113</v>
      </c>
      <c r="I14" s="49" t="s">
        <v>114</v>
      </c>
      <c r="J14" s="95" t="s">
        <v>67</v>
      </c>
      <c r="K14" s="49" t="s">
        <v>115</v>
      </c>
      <c r="L14" s="49" t="s">
        <v>116</v>
      </c>
      <c r="M14" s="16">
        <v>10</v>
      </c>
      <c r="N14" s="16">
        <v>1</v>
      </c>
      <c r="O14" s="30">
        <f t="shared" si="0"/>
        <v>10</v>
      </c>
      <c r="P14" s="16">
        <v>10</v>
      </c>
      <c r="Q14" s="16">
        <v>5</v>
      </c>
      <c r="R14" s="16">
        <v>5</v>
      </c>
      <c r="S14" s="31">
        <f t="shared" si="1"/>
        <v>67.5</v>
      </c>
      <c r="T14" s="16">
        <v>5</v>
      </c>
      <c r="U14" s="16">
        <v>1</v>
      </c>
      <c r="V14" s="69">
        <f t="shared" si="2"/>
        <v>5</v>
      </c>
      <c r="W14" s="32">
        <f t="shared" si="3"/>
        <v>35.375</v>
      </c>
      <c r="X14" s="90" t="str">
        <f t="shared" si="9"/>
        <v>Medio o moderado</v>
      </c>
      <c r="Y14" s="21">
        <v>1</v>
      </c>
      <c r="Z14" s="21">
        <v>0</v>
      </c>
      <c r="AA14" s="21">
        <v>1</v>
      </c>
      <c r="AB14" s="21">
        <v>0</v>
      </c>
      <c r="AC14" s="21">
        <v>0</v>
      </c>
      <c r="AD14" s="33">
        <f t="shared" si="4"/>
        <v>2</v>
      </c>
      <c r="AE14" s="21">
        <v>1</v>
      </c>
      <c r="AF14" s="21">
        <v>1</v>
      </c>
      <c r="AG14" s="21">
        <v>0</v>
      </c>
      <c r="AH14" s="50"/>
      <c r="AI14" s="21">
        <v>1</v>
      </c>
      <c r="AJ14" s="21">
        <v>1</v>
      </c>
      <c r="AK14" s="21">
        <v>0</v>
      </c>
      <c r="AL14" s="33">
        <f t="shared" si="13"/>
        <v>2</v>
      </c>
      <c r="AM14" s="23">
        <f t="shared" si="7"/>
        <v>4</v>
      </c>
      <c r="AN14" s="20">
        <f t="shared" si="14"/>
        <v>31.375</v>
      </c>
      <c r="AO14" s="97" t="str">
        <f t="shared" si="10"/>
        <v>Medio o moderado</v>
      </c>
      <c r="AP14" s="113" t="s">
        <v>117</v>
      </c>
      <c r="AQ14" s="29"/>
    </row>
    <row r="15" spans="1:45" ht="79.5" customHeight="1" thickBot="1">
      <c r="A15" s="130"/>
      <c r="B15" s="128" t="s">
        <v>118</v>
      </c>
      <c r="C15" s="128" t="s">
        <v>119</v>
      </c>
      <c r="D15" s="128" t="s">
        <v>120</v>
      </c>
      <c r="E15" s="128" t="s">
        <v>62</v>
      </c>
      <c r="F15" s="128" t="s">
        <v>100</v>
      </c>
      <c r="G15" s="49" t="s">
        <v>112</v>
      </c>
      <c r="H15" s="49" t="s">
        <v>113</v>
      </c>
      <c r="I15" s="49" t="s">
        <v>114</v>
      </c>
      <c r="J15" s="95" t="s">
        <v>67</v>
      </c>
      <c r="K15" s="49" t="s">
        <v>115</v>
      </c>
      <c r="L15" s="49" t="s">
        <v>116</v>
      </c>
      <c r="M15" s="16">
        <v>10</v>
      </c>
      <c r="N15" s="16">
        <v>5</v>
      </c>
      <c r="O15" s="30">
        <f t="shared" si="0"/>
        <v>50</v>
      </c>
      <c r="P15" s="16">
        <v>10</v>
      </c>
      <c r="Q15" s="16">
        <v>5</v>
      </c>
      <c r="R15" s="16">
        <v>5</v>
      </c>
      <c r="S15" s="31">
        <f t="shared" si="1"/>
        <v>67.5</v>
      </c>
      <c r="T15" s="16">
        <v>5</v>
      </c>
      <c r="U15" s="16">
        <v>1</v>
      </c>
      <c r="V15" s="69">
        <f t="shared" si="2"/>
        <v>5</v>
      </c>
      <c r="W15" s="32">
        <f t="shared" si="3"/>
        <v>53.375</v>
      </c>
      <c r="X15" s="90" t="str">
        <f t="shared" si="9"/>
        <v>Medio o moderado</v>
      </c>
      <c r="Y15" s="21">
        <v>1</v>
      </c>
      <c r="Z15" s="21">
        <v>0</v>
      </c>
      <c r="AA15" s="21">
        <v>1</v>
      </c>
      <c r="AB15" s="21">
        <v>0</v>
      </c>
      <c r="AC15" s="21">
        <v>0</v>
      </c>
      <c r="AD15" s="33">
        <f t="shared" si="4"/>
        <v>2</v>
      </c>
      <c r="AE15" s="21">
        <v>1</v>
      </c>
      <c r="AF15" s="21">
        <v>1</v>
      </c>
      <c r="AG15" s="21">
        <v>0</v>
      </c>
      <c r="AH15" s="50"/>
      <c r="AI15" s="21">
        <v>0</v>
      </c>
      <c r="AJ15" s="21">
        <v>0</v>
      </c>
      <c r="AK15" s="21">
        <v>0</v>
      </c>
      <c r="AL15" s="33">
        <f t="shared" si="13"/>
        <v>0</v>
      </c>
      <c r="AM15" s="23">
        <f t="shared" si="7"/>
        <v>2</v>
      </c>
      <c r="AN15" s="20">
        <f t="shared" si="14"/>
        <v>51.375</v>
      </c>
      <c r="AO15" s="97" t="str">
        <f t="shared" si="10"/>
        <v>Medio o moderado</v>
      </c>
      <c r="AP15" s="113" t="s">
        <v>121</v>
      </c>
      <c r="AQ15" s="29"/>
    </row>
    <row r="16" spans="1:45" ht="91.5" customHeight="1" thickBot="1">
      <c r="A16" s="130"/>
      <c r="B16" s="128"/>
      <c r="C16" s="128"/>
      <c r="D16" s="128"/>
      <c r="E16" s="128"/>
      <c r="F16" s="128"/>
      <c r="G16" s="49" t="s">
        <v>122</v>
      </c>
      <c r="H16" s="49" t="s">
        <v>123</v>
      </c>
      <c r="I16" s="49" t="s">
        <v>93</v>
      </c>
      <c r="J16" s="95" t="s">
        <v>67</v>
      </c>
      <c r="K16" s="49" t="s">
        <v>124</v>
      </c>
      <c r="L16" s="49" t="s">
        <v>125</v>
      </c>
      <c r="M16" s="16">
        <v>10</v>
      </c>
      <c r="N16" s="16">
        <v>5</v>
      </c>
      <c r="O16" s="30">
        <f t="shared" si="0"/>
        <v>50</v>
      </c>
      <c r="P16" s="16">
        <v>5</v>
      </c>
      <c r="Q16" s="16">
        <v>5</v>
      </c>
      <c r="R16" s="16">
        <v>5</v>
      </c>
      <c r="S16" s="31">
        <f t="shared" si="1"/>
        <v>50</v>
      </c>
      <c r="T16" s="16">
        <v>10</v>
      </c>
      <c r="U16" s="16">
        <v>5</v>
      </c>
      <c r="V16" s="69">
        <f t="shared" si="2"/>
        <v>50</v>
      </c>
      <c r="W16" s="32">
        <f t="shared" si="3"/>
        <v>50</v>
      </c>
      <c r="X16" s="90" t="str">
        <f t="shared" si="9"/>
        <v>Medio o moderado</v>
      </c>
      <c r="Y16" s="21">
        <v>2</v>
      </c>
      <c r="Z16" s="21">
        <v>1</v>
      </c>
      <c r="AA16" s="21">
        <v>1</v>
      </c>
      <c r="AB16" s="21">
        <v>1</v>
      </c>
      <c r="AC16" s="21">
        <v>0</v>
      </c>
      <c r="AD16" s="33">
        <f t="shared" si="4"/>
        <v>5</v>
      </c>
      <c r="AE16" s="21">
        <v>0</v>
      </c>
      <c r="AF16" s="21">
        <v>0</v>
      </c>
      <c r="AG16" s="21">
        <v>0</v>
      </c>
      <c r="AH16" s="50"/>
      <c r="AI16" s="21">
        <v>0</v>
      </c>
      <c r="AJ16" s="21">
        <v>0</v>
      </c>
      <c r="AK16" s="21">
        <v>0</v>
      </c>
      <c r="AL16" s="33">
        <f t="shared" si="13"/>
        <v>0</v>
      </c>
      <c r="AM16" s="23">
        <f t="shared" si="7"/>
        <v>5</v>
      </c>
      <c r="AN16" s="20">
        <f t="shared" si="14"/>
        <v>45</v>
      </c>
      <c r="AO16" s="97" t="str">
        <f t="shared" si="10"/>
        <v>Medio o moderado</v>
      </c>
      <c r="AP16" s="104" t="s">
        <v>126</v>
      </c>
      <c r="AQ16" s="29"/>
    </row>
    <row r="17" spans="1:43" ht="84.75" customHeight="1" thickBot="1">
      <c r="A17" s="130"/>
      <c r="B17" s="128"/>
      <c r="C17" s="128"/>
      <c r="D17" s="128"/>
      <c r="E17" s="128"/>
      <c r="F17" s="128"/>
      <c r="G17" s="49" t="s">
        <v>122</v>
      </c>
      <c r="H17" s="49" t="s">
        <v>127</v>
      </c>
      <c r="I17" s="49" t="s">
        <v>128</v>
      </c>
      <c r="J17" s="95" t="s">
        <v>129</v>
      </c>
      <c r="K17" s="49" t="s">
        <v>124</v>
      </c>
      <c r="L17" s="49" t="s">
        <v>125</v>
      </c>
      <c r="M17" s="16">
        <v>10</v>
      </c>
      <c r="N17" s="16">
        <v>5</v>
      </c>
      <c r="O17" s="30">
        <f t="shared" si="0"/>
        <v>50</v>
      </c>
      <c r="P17" s="16">
        <v>10</v>
      </c>
      <c r="Q17" s="16">
        <v>5</v>
      </c>
      <c r="R17" s="16">
        <v>10</v>
      </c>
      <c r="S17" s="31">
        <f t="shared" si="1"/>
        <v>82.5</v>
      </c>
      <c r="T17" s="16">
        <v>10</v>
      </c>
      <c r="U17" s="16">
        <v>5</v>
      </c>
      <c r="V17" s="69">
        <f t="shared" si="2"/>
        <v>50</v>
      </c>
      <c r="W17" s="32">
        <f t="shared" si="3"/>
        <v>64.625</v>
      </c>
      <c r="X17" s="90" t="str">
        <f t="shared" si="9"/>
        <v>Significativo</v>
      </c>
      <c r="Y17" s="21">
        <v>2</v>
      </c>
      <c r="Z17" s="21">
        <v>1</v>
      </c>
      <c r="AA17" s="21">
        <v>2</v>
      </c>
      <c r="AB17" s="21">
        <v>1</v>
      </c>
      <c r="AC17" s="21">
        <v>0</v>
      </c>
      <c r="AD17" s="33">
        <f t="shared" si="4"/>
        <v>6</v>
      </c>
      <c r="AE17" s="21">
        <v>0</v>
      </c>
      <c r="AF17" s="21">
        <v>0</v>
      </c>
      <c r="AG17" s="21">
        <v>0</v>
      </c>
      <c r="AH17" s="50"/>
      <c r="AI17" s="21">
        <v>0</v>
      </c>
      <c r="AJ17" s="21">
        <v>0</v>
      </c>
      <c r="AK17" s="21">
        <v>0</v>
      </c>
      <c r="AL17" s="33">
        <f t="shared" si="13"/>
        <v>0</v>
      </c>
      <c r="AM17" s="23">
        <f t="shared" si="7"/>
        <v>6</v>
      </c>
      <c r="AN17" s="20">
        <f t="shared" si="14"/>
        <v>58.625</v>
      </c>
      <c r="AO17" s="97" t="str">
        <f t="shared" si="10"/>
        <v>Medio o moderado</v>
      </c>
      <c r="AP17" s="113" t="s">
        <v>130</v>
      </c>
      <c r="AQ17" s="29"/>
    </row>
    <row r="18" spans="1:43" ht="96.75" customHeight="1" thickBot="1">
      <c r="A18" s="130"/>
      <c r="B18" s="49" t="s">
        <v>131</v>
      </c>
      <c r="C18" s="49" t="s">
        <v>132</v>
      </c>
      <c r="D18" s="49" t="s">
        <v>133</v>
      </c>
      <c r="E18" s="49" t="s">
        <v>134</v>
      </c>
      <c r="F18" s="49" t="s">
        <v>100</v>
      </c>
      <c r="G18" s="49" t="s">
        <v>122</v>
      </c>
      <c r="H18" s="49" t="s">
        <v>135</v>
      </c>
      <c r="I18" s="49" t="s">
        <v>93</v>
      </c>
      <c r="J18" s="95" t="s">
        <v>67</v>
      </c>
      <c r="K18" s="49" t="s">
        <v>124</v>
      </c>
      <c r="L18" s="49" t="s">
        <v>125</v>
      </c>
      <c r="M18" s="16">
        <v>10</v>
      </c>
      <c r="N18" s="16">
        <v>5</v>
      </c>
      <c r="O18" s="30">
        <f t="shared" ref="O18" si="15">(M18*N18)</f>
        <v>50</v>
      </c>
      <c r="P18" s="16">
        <v>5</v>
      </c>
      <c r="Q18" s="16">
        <v>5</v>
      </c>
      <c r="R18" s="16">
        <v>5</v>
      </c>
      <c r="S18" s="31">
        <f t="shared" ref="S18" si="16">(P18*3.5)+(Q18*3.5)+(R18*3)</f>
        <v>50</v>
      </c>
      <c r="T18" s="16">
        <v>10</v>
      </c>
      <c r="U18" s="16">
        <v>5</v>
      </c>
      <c r="V18" s="69">
        <f t="shared" ref="V18" si="17">T18*U18</f>
        <v>50</v>
      </c>
      <c r="W18" s="32">
        <f t="shared" ref="W18" si="18">+(V18*0.1)+(S18*0.45)+(O18*0.45)</f>
        <v>50</v>
      </c>
      <c r="X18" s="90" t="str">
        <f t="shared" si="9"/>
        <v>Medio o moderado</v>
      </c>
      <c r="Y18" s="21">
        <v>0</v>
      </c>
      <c r="Z18" s="21">
        <v>0</v>
      </c>
      <c r="AA18" s="21">
        <v>0</v>
      </c>
      <c r="AB18" s="21">
        <v>0</v>
      </c>
      <c r="AC18" s="21">
        <v>0</v>
      </c>
      <c r="AD18" s="33">
        <f t="shared" ref="AD18" si="19">SUM(Y18:AC18)</f>
        <v>0</v>
      </c>
      <c r="AE18" s="21">
        <v>0</v>
      </c>
      <c r="AF18" s="21">
        <v>0</v>
      </c>
      <c r="AG18" s="21">
        <v>0</v>
      </c>
      <c r="AH18" s="50"/>
      <c r="AI18" s="21">
        <v>0</v>
      </c>
      <c r="AJ18" s="21">
        <v>0</v>
      </c>
      <c r="AK18" s="21">
        <v>0</v>
      </c>
      <c r="AL18" s="33">
        <f t="shared" ref="AL18" si="20">SUM(AI18:AK18)</f>
        <v>0</v>
      </c>
      <c r="AM18" s="23">
        <f t="shared" ref="AM18" si="21">AD18+AH18+AL18</f>
        <v>0</v>
      </c>
      <c r="AN18" s="20">
        <f t="shared" ref="AN18" si="22">W18-AM18</f>
        <v>50</v>
      </c>
      <c r="AO18" s="97" t="str">
        <f t="shared" si="10"/>
        <v>Medio o moderado</v>
      </c>
      <c r="AP18" s="104" t="s">
        <v>126</v>
      </c>
      <c r="AQ18" s="29"/>
    </row>
    <row r="19" spans="1:43" ht="62.25" customHeight="1" thickBot="1">
      <c r="A19" s="130"/>
      <c r="B19" s="128" t="s">
        <v>136</v>
      </c>
      <c r="C19" s="128" t="s">
        <v>137</v>
      </c>
      <c r="D19" s="128" t="s">
        <v>138</v>
      </c>
      <c r="E19" s="128" t="s">
        <v>62</v>
      </c>
      <c r="F19" s="128" t="s">
        <v>100</v>
      </c>
      <c r="G19" s="49" t="s">
        <v>122</v>
      </c>
      <c r="H19" s="49" t="s">
        <v>139</v>
      </c>
      <c r="I19" s="49" t="s">
        <v>128</v>
      </c>
      <c r="J19" s="95" t="s">
        <v>67</v>
      </c>
      <c r="K19" s="49" t="s">
        <v>140</v>
      </c>
      <c r="L19" s="49" t="s">
        <v>141</v>
      </c>
      <c r="M19" s="16">
        <v>10</v>
      </c>
      <c r="N19" s="16">
        <v>5</v>
      </c>
      <c r="O19" s="30">
        <f t="shared" si="0"/>
        <v>50</v>
      </c>
      <c r="P19" s="16">
        <v>1</v>
      </c>
      <c r="Q19" s="16">
        <v>5</v>
      </c>
      <c r="R19" s="16">
        <v>5</v>
      </c>
      <c r="S19" s="31">
        <f t="shared" si="1"/>
        <v>36</v>
      </c>
      <c r="T19" s="16">
        <v>10</v>
      </c>
      <c r="U19" s="16">
        <v>5</v>
      </c>
      <c r="V19" s="69">
        <f t="shared" si="2"/>
        <v>50</v>
      </c>
      <c r="W19" s="32">
        <f t="shared" si="3"/>
        <v>43.7</v>
      </c>
      <c r="X19" s="90" t="str">
        <f t="shared" si="9"/>
        <v>Medio o moderado</v>
      </c>
      <c r="Y19" s="21">
        <v>2</v>
      </c>
      <c r="Z19" s="21">
        <v>1</v>
      </c>
      <c r="AA19" s="21">
        <v>1</v>
      </c>
      <c r="AB19" s="21">
        <v>0</v>
      </c>
      <c r="AC19" s="21">
        <v>0</v>
      </c>
      <c r="AD19" s="33">
        <f t="shared" si="4"/>
        <v>4</v>
      </c>
      <c r="AE19" s="21">
        <v>0</v>
      </c>
      <c r="AF19" s="21">
        <v>0</v>
      </c>
      <c r="AG19" s="21">
        <v>0</v>
      </c>
      <c r="AH19" s="50"/>
      <c r="AI19" s="21">
        <v>0</v>
      </c>
      <c r="AJ19" s="21">
        <v>0</v>
      </c>
      <c r="AK19" s="21">
        <v>0</v>
      </c>
      <c r="AL19" s="33">
        <f t="shared" si="13"/>
        <v>0</v>
      </c>
      <c r="AM19" s="23">
        <f t="shared" si="7"/>
        <v>4</v>
      </c>
      <c r="AN19" s="20">
        <f t="shared" si="14"/>
        <v>39.700000000000003</v>
      </c>
      <c r="AO19" s="97" t="str">
        <f t="shared" si="10"/>
        <v>Medio o moderado</v>
      </c>
      <c r="AP19" s="108" t="s">
        <v>142</v>
      </c>
      <c r="AQ19" s="29"/>
    </row>
    <row r="20" spans="1:43" ht="62.25" customHeight="1" thickBot="1">
      <c r="A20" s="130"/>
      <c r="B20" s="128"/>
      <c r="C20" s="128"/>
      <c r="D20" s="128"/>
      <c r="E20" s="128"/>
      <c r="F20" s="128"/>
      <c r="G20" s="49" t="s">
        <v>122</v>
      </c>
      <c r="H20" s="49" t="s">
        <v>143</v>
      </c>
      <c r="I20" s="49" t="s">
        <v>93</v>
      </c>
      <c r="J20" s="95" t="s">
        <v>67</v>
      </c>
      <c r="K20" s="49" t="s">
        <v>124</v>
      </c>
      <c r="L20" s="49" t="s">
        <v>125</v>
      </c>
      <c r="M20" s="16">
        <v>10</v>
      </c>
      <c r="N20" s="16">
        <v>5</v>
      </c>
      <c r="O20" s="30">
        <f t="shared" ref="O20" si="23">(M20*N20)</f>
        <v>50</v>
      </c>
      <c r="P20" s="16">
        <v>5</v>
      </c>
      <c r="Q20" s="16">
        <v>5</v>
      </c>
      <c r="R20" s="16">
        <v>5</v>
      </c>
      <c r="S20" s="31">
        <f t="shared" ref="S20" si="24">(P20*3.5)+(Q20*3.5)+(R20*3)</f>
        <v>50</v>
      </c>
      <c r="T20" s="16">
        <v>10</v>
      </c>
      <c r="U20" s="16">
        <v>5</v>
      </c>
      <c r="V20" s="69">
        <f t="shared" ref="V20" si="25">T20*U20</f>
        <v>50</v>
      </c>
      <c r="W20" s="32">
        <f t="shared" ref="W20" si="26">+(V20*0.1)+(S20*0.45)+(O20*0.45)</f>
        <v>50</v>
      </c>
      <c r="X20" s="90" t="str">
        <f t="shared" si="9"/>
        <v>Medio o moderado</v>
      </c>
      <c r="Y20" s="21">
        <v>2</v>
      </c>
      <c r="Z20" s="21">
        <v>1</v>
      </c>
      <c r="AA20" s="21">
        <v>1</v>
      </c>
      <c r="AB20" s="21">
        <v>1</v>
      </c>
      <c r="AC20" s="21">
        <v>0</v>
      </c>
      <c r="AD20" s="33">
        <f t="shared" ref="AD20" si="27">SUM(Y20:AC20)</f>
        <v>5</v>
      </c>
      <c r="AE20" s="21">
        <v>0</v>
      </c>
      <c r="AF20" s="21">
        <v>0</v>
      </c>
      <c r="AG20" s="21">
        <v>0</v>
      </c>
      <c r="AH20" s="50"/>
      <c r="AI20" s="21">
        <v>0</v>
      </c>
      <c r="AJ20" s="21">
        <v>0</v>
      </c>
      <c r="AK20" s="21">
        <v>0</v>
      </c>
      <c r="AL20" s="33">
        <f t="shared" ref="AL20" si="28">SUM(AI20:AK20)</f>
        <v>0</v>
      </c>
      <c r="AM20" s="23">
        <f t="shared" ref="AM20" si="29">AD20+AH20+AL20</f>
        <v>5</v>
      </c>
      <c r="AN20" s="20">
        <f t="shared" ref="AN20" si="30">W20-AM20</f>
        <v>45</v>
      </c>
      <c r="AO20" s="97" t="str">
        <f t="shared" si="10"/>
        <v>Medio o moderado</v>
      </c>
      <c r="AP20" s="104" t="s">
        <v>126</v>
      </c>
      <c r="AQ20" s="29"/>
    </row>
    <row r="21" spans="1:43" ht="62.25" customHeight="1" thickBot="1">
      <c r="A21" s="130"/>
      <c r="B21" s="128"/>
      <c r="C21" s="128"/>
      <c r="D21" s="128"/>
      <c r="E21" s="128"/>
      <c r="F21" s="128"/>
      <c r="G21" s="49" t="s">
        <v>122</v>
      </c>
      <c r="H21" s="49" t="s">
        <v>144</v>
      </c>
      <c r="I21" s="49" t="s">
        <v>145</v>
      </c>
      <c r="J21" s="95" t="s">
        <v>67</v>
      </c>
      <c r="K21" s="49" t="s">
        <v>146</v>
      </c>
      <c r="L21" s="49" t="s">
        <v>147</v>
      </c>
      <c r="M21" s="16">
        <v>10</v>
      </c>
      <c r="N21" s="16">
        <v>5</v>
      </c>
      <c r="O21" s="30">
        <f t="shared" si="0"/>
        <v>50</v>
      </c>
      <c r="P21" s="16">
        <v>5</v>
      </c>
      <c r="Q21" s="16">
        <v>5</v>
      </c>
      <c r="R21" s="16">
        <v>1</v>
      </c>
      <c r="S21" s="31">
        <f t="shared" si="1"/>
        <v>38</v>
      </c>
      <c r="T21" s="16">
        <v>10</v>
      </c>
      <c r="U21" s="16">
        <v>5</v>
      </c>
      <c r="V21" s="69">
        <f t="shared" si="2"/>
        <v>50</v>
      </c>
      <c r="W21" s="32">
        <f t="shared" si="3"/>
        <v>44.6</v>
      </c>
      <c r="X21" s="90" t="str">
        <f t="shared" si="9"/>
        <v>Medio o moderado</v>
      </c>
      <c r="Y21" s="21">
        <v>1</v>
      </c>
      <c r="Z21" s="21">
        <v>0</v>
      </c>
      <c r="AA21" s="21">
        <v>1</v>
      </c>
      <c r="AB21" s="21">
        <v>0</v>
      </c>
      <c r="AC21" s="21">
        <v>0</v>
      </c>
      <c r="AD21" s="33">
        <f t="shared" si="4"/>
        <v>2</v>
      </c>
      <c r="AE21" s="21">
        <v>0</v>
      </c>
      <c r="AF21" s="21">
        <v>0</v>
      </c>
      <c r="AG21" s="21">
        <v>0</v>
      </c>
      <c r="AH21" s="50"/>
      <c r="AI21" s="21">
        <v>0</v>
      </c>
      <c r="AJ21" s="21">
        <v>0</v>
      </c>
      <c r="AK21" s="21">
        <v>0</v>
      </c>
      <c r="AL21" s="33">
        <f t="shared" si="13"/>
        <v>0</v>
      </c>
      <c r="AM21" s="23">
        <f t="shared" si="7"/>
        <v>2</v>
      </c>
      <c r="AN21" s="20">
        <f t="shared" si="14"/>
        <v>42.6</v>
      </c>
      <c r="AO21" s="97" t="str">
        <f t="shared" si="10"/>
        <v>Medio o moderado</v>
      </c>
      <c r="AP21" s="113" t="s">
        <v>130</v>
      </c>
      <c r="AQ21" s="29"/>
    </row>
    <row r="22" spans="1:43" ht="62.25" customHeight="1" thickBot="1">
      <c r="A22" s="130"/>
      <c r="B22" s="128"/>
      <c r="C22" s="128"/>
      <c r="D22" s="128"/>
      <c r="E22" s="128"/>
      <c r="F22" s="128"/>
      <c r="G22" s="49" t="s">
        <v>122</v>
      </c>
      <c r="H22" s="49" t="s">
        <v>127</v>
      </c>
      <c r="I22" s="49" t="s">
        <v>128</v>
      </c>
      <c r="J22" s="95" t="s">
        <v>129</v>
      </c>
      <c r="K22" s="49" t="s">
        <v>124</v>
      </c>
      <c r="L22" s="49" t="s">
        <v>125</v>
      </c>
      <c r="M22" s="16">
        <v>10</v>
      </c>
      <c r="N22" s="16">
        <v>5</v>
      </c>
      <c r="O22" s="30">
        <f t="shared" ref="O22:O23" si="31">(M22*N22)</f>
        <v>50</v>
      </c>
      <c r="P22" s="16">
        <v>10</v>
      </c>
      <c r="Q22" s="16">
        <v>5</v>
      </c>
      <c r="R22" s="16">
        <v>10</v>
      </c>
      <c r="S22" s="31">
        <f t="shared" ref="S22:S23" si="32">(P22*3.5)+(Q22*3.5)+(R22*3)</f>
        <v>82.5</v>
      </c>
      <c r="T22" s="16">
        <v>10</v>
      </c>
      <c r="U22" s="16">
        <v>5</v>
      </c>
      <c r="V22" s="69">
        <f t="shared" ref="V22:V23" si="33">T22*U22</f>
        <v>50</v>
      </c>
      <c r="W22" s="32">
        <f t="shared" ref="W22:W23" si="34">+(V22*0.1)+(S22*0.45)+(O22*0.45)</f>
        <v>64.625</v>
      </c>
      <c r="X22" s="90" t="str">
        <f t="shared" si="9"/>
        <v>Significativo</v>
      </c>
      <c r="Y22" s="21">
        <v>2</v>
      </c>
      <c r="Z22" s="21">
        <v>1</v>
      </c>
      <c r="AA22" s="21">
        <v>2</v>
      </c>
      <c r="AB22" s="21">
        <v>1</v>
      </c>
      <c r="AC22" s="21">
        <v>0</v>
      </c>
      <c r="AD22" s="33">
        <f t="shared" ref="AD22:AD23" si="35">SUM(Y22:AC22)</f>
        <v>6</v>
      </c>
      <c r="AE22" s="21">
        <v>0</v>
      </c>
      <c r="AF22" s="21">
        <v>0</v>
      </c>
      <c r="AG22" s="21">
        <v>0</v>
      </c>
      <c r="AH22" s="50"/>
      <c r="AI22" s="21">
        <v>0</v>
      </c>
      <c r="AJ22" s="21">
        <v>0</v>
      </c>
      <c r="AK22" s="21">
        <v>0</v>
      </c>
      <c r="AL22" s="33">
        <f t="shared" ref="AL22:AL23" si="36">SUM(AI22:AK22)</f>
        <v>0</v>
      </c>
      <c r="AM22" s="23">
        <f t="shared" ref="AM22:AM23" si="37">AD22+AH22+AL22</f>
        <v>6</v>
      </c>
      <c r="AN22" s="20">
        <f t="shared" ref="AN22:AN23" si="38">W22-AM22</f>
        <v>58.625</v>
      </c>
      <c r="AO22" s="97" t="str">
        <f t="shared" si="10"/>
        <v>Medio o moderado</v>
      </c>
      <c r="AP22" s="113" t="s">
        <v>130</v>
      </c>
      <c r="AQ22" s="29"/>
    </row>
    <row r="23" spans="1:43" ht="62.25" customHeight="1" thickBot="1">
      <c r="A23" s="130"/>
      <c r="B23" s="128"/>
      <c r="C23" s="128" t="s">
        <v>148</v>
      </c>
      <c r="D23" s="128" t="s">
        <v>149</v>
      </c>
      <c r="E23" s="128" t="s">
        <v>150</v>
      </c>
      <c r="F23" s="128" t="s">
        <v>100</v>
      </c>
      <c r="G23" s="49" t="s">
        <v>122</v>
      </c>
      <c r="H23" s="49" t="s">
        <v>151</v>
      </c>
      <c r="I23" s="49" t="s">
        <v>93</v>
      </c>
      <c r="J23" s="95" t="s">
        <v>67</v>
      </c>
      <c r="K23" s="49" t="s">
        <v>152</v>
      </c>
      <c r="L23" s="49" t="s">
        <v>153</v>
      </c>
      <c r="M23" s="16">
        <v>10</v>
      </c>
      <c r="N23" s="16">
        <v>5</v>
      </c>
      <c r="O23" s="30">
        <f t="shared" si="31"/>
        <v>50</v>
      </c>
      <c r="P23" s="16">
        <v>5</v>
      </c>
      <c r="Q23" s="16">
        <v>5</v>
      </c>
      <c r="R23" s="16">
        <v>5</v>
      </c>
      <c r="S23" s="31">
        <f t="shared" si="32"/>
        <v>50</v>
      </c>
      <c r="T23" s="16">
        <v>10</v>
      </c>
      <c r="U23" s="16">
        <v>5</v>
      </c>
      <c r="V23" s="69">
        <f t="shared" si="33"/>
        <v>50</v>
      </c>
      <c r="W23" s="32">
        <f t="shared" si="34"/>
        <v>50</v>
      </c>
      <c r="X23" s="90" t="str">
        <f t="shared" si="9"/>
        <v>Medio o moderado</v>
      </c>
      <c r="Y23" s="21">
        <v>2</v>
      </c>
      <c r="Z23" s="21">
        <v>1</v>
      </c>
      <c r="AA23" s="21">
        <v>1</v>
      </c>
      <c r="AB23" s="21">
        <v>1</v>
      </c>
      <c r="AC23" s="21">
        <v>0</v>
      </c>
      <c r="AD23" s="33">
        <f t="shared" si="35"/>
        <v>5</v>
      </c>
      <c r="AE23" s="21">
        <v>0</v>
      </c>
      <c r="AF23" s="21">
        <v>0</v>
      </c>
      <c r="AG23" s="21">
        <v>0</v>
      </c>
      <c r="AH23" s="50"/>
      <c r="AI23" s="21">
        <v>0</v>
      </c>
      <c r="AJ23" s="21">
        <v>0</v>
      </c>
      <c r="AK23" s="21">
        <v>0</v>
      </c>
      <c r="AL23" s="33">
        <f t="shared" si="36"/>
        <v>0</v>
      </c>
      <c r="AM23" s="23">
        <f t="shared" si="37"/>
        <v>5</v>
      </c>
      <c r="AN23" s="20">
        <f t="shared" si="38"/>
        <v>45</v>
      </c>
      <c r="AO23" s="97" t="str">
        <f t="shared" si="10"/>
        <v>Medio o moderado</v>
      </c>
      <c r="AP23" s="104" t="s">
        <v>126</v>
      </c>
      <c r="AQ23" s="29"/>
    </row>
    <row r="24" spans="1:43" ht="91.5" customHeight="1" thickBot="1">
      <c r="A24" s="130"/>
      <c r="B24" s="128"/>
      <c r="C24" s="128"/>
      <c r="D24" s="128"/>
      <c r="E24" s="128"/>
      <c r="F24" s="128"/>
      <c r="G24" s="49" t="s">
        <v>122</v>
      </c>
      <c r="H24" s="49" t="s">
        <v>154</v>
      </c>
      <c r="I24" s="49" t="s">
        <v>128</v>
      </c>
      <c r="J24" s="95" t="s">
        <v>129</v>
      </c>
      <c r="K24" s="49" t="s">
        <v>124</v>
      </c>
      <c r="L24" s="49" t="s">
        <v>125</v>
      </c>
      <c r="M24" s="16">
        <v>10</v>
      </c>
      <c r="N24" s="16">
        <v>5</v>
      </c>
      <c r="O24" s="30">
        <f t="shared" ref="O24" si="39">(M24*N24)</f>
        <v>50</v>
      </c>
      <c r="P24" s="16">
        <v>10</v>
      </c>
      <c r="Q24" s="16">
        <v>5</v>
      </c>
      <c r="R24" s="16">
        <v>10</v>
      </c>
      <c r="S24" s="31">
        <f t="shared" ref="S24" si="40">(P24*3.5)+(Q24*3.5)+(R24*3)</f>
        <v>82.5</v>
      </c>
      <c r="T24" s="16">
        <v>10</v>
      </c>
      <c r="U24" s="16">
        <v>5</v>
      </c>
      <c r="V24" s="69">
        <f t="shared" ref="V24" si="41">T24*U24</f>
        <v>50</v>
      </c>
      <c r="W24" s="32">
        <f t="shared" ref="W24" si="42">+(V24*0.1)+(S24*0.45)+(O24*0.45)</f>
        <v>64.625</v>
      </c>
      <c r="X24" s="90" t="str">
        <f t="shared" si="9"/>
        <v>Significativo</v>
      </c>
      <c r="Y24" s="21">
        <v>2</v>
      </c>
      <c r="Z24" s="21">
        <v>1</v>
      </c>
      <c r="AA24" s="21">
        <v>2</v>
      </c>
      <c r="AB24" s="21">
        <v>1</v>
      </c>
      <c r="AC24" s="21">
        <v>0</v>
      </c>
      <c r="AD24" s="33">
        <f t="shared" ref="AD24" si="43">SUM(Y24:AC24)</f>
        <v>6</v>
      </c>
      <c r="AE24" s="21">
        <v>0</v>
      </c>
      <c r="AF24" s="21">
        <v>0</v>
      </c>
      <c r="AG24" s="21">
        <v>0</v>
      </c>
      <c r="AH24" s="50"/>
      <c r="AI24" s="21">
        <v>0</v>
      </c>
      <c r="AJ24" s="21">
        <v>0</v>
      </c>
      <c r="AK24" s="21">
        <v>0</v>
      </c>
      <c r="AL24" s="33">
        <f t="shared" ref="AL24" si="44">SUM(AI24:AK24)</f>
        <v>0</v>
      </c>
      <c r="AM24" s="23">
        <f t="shared" ref="AM24" si="45">AD24+AH24+AL24</f>
        <v>6</v>
      </c>
      <c r="AN24" s="20">
        <f t="shared" ref="AN24" si="46">W24-AM24</f>
        <v>58.625</v>
      </c>
      <c r="AO24" s="97" t="str">
        <f t="shared" si="10"/>
        <v>Medio o moderado</v>
      </c>
      <c r="AP24" s="113" t="s">
        <v>130</v>
      </c>
      <c r="AQ24" s="29"/>
    </row>
    <row r="25" spans="1:43" ht="62.25" customHeight="1" thickBot="1">
      <c r="A25" s="130"/>
      <c r="B25" s="128"/>
      <c r="C25" s="128" t="s">
        <v>155</v>
      </c>
      <c r="D25" s="128" t="s">
        <v>149</v>
      </c>
      <c r="E25" s="49" t="s">
        <v>90</v>
      </c>
      <c r="F25" s="49" t="s">
        <v>156</v>
      </c>
      <c r="G25" s="49" t="s">
        <v>64</v>
      </c>
      <c r="H25" s="49" t="s">
        <v>157</v>
      </c>
      <c r="I25" s="60" t="s">
        <v>158</v>
      </c>
      <c r="J25" s="96" t="s">
        <v>67</v>
      </c>
      <c r="K25" s="94" t="s">
        <v>159</v>
      </c>
      <c r="L25" s="49" t="s">
        <v>160</v>
      </c>
      <c r="M25" s="16">
        <v>5</v>
      </c>
      <c r="N25" s="16">
        <v>5</v>
      </c>
      <c r="O25" s="30">
        <f t="shared" si="0"/>
        <v>25</v>
      </c>
      <c r="P25" s="16">
        <v>1</v>
      </c>
      <c r="Q25" s="16">
        <v>5</v>
      </c>
      <c r="R25" s="16">
        <v>5</v>
      </c>
      <c r="S25" s="31">
        <f t="shared" si="1"/>
        <v>36</v>
      </c>
      <c r="T25" s="16">
        <v>5</v>
      </c>
      <c r="U25" s="16">
        <v>5</v>
      </c>
      <c r="V25" s="69">
        <f t="shared" si="2"/>
        <v>25</v>
      </c>
      <c r="W25" s="32">
        <f t="shared" si="3"/>
        <v>29.95</v>
      </c>
      <c r="X25" s="90" t="str">
        <f t="shared" si="9"/>
        <v>Bajo</v>
      </c>
      <c r="Y25" s="21">
        <v>2</v>
      </c>
      <c r="Z25" s="21">
        <v>0</v>
      </c>
      <c r="AA25" s="21">
        <v>0</v>
      </c>
      <c r="AB25" s="21">
        <v>0</v>
      </c>
      <c r="AC25" s="21">
        <v>0</v>
      </c>
      <c r="AD25" s="33">
        <f t="shared" si="4"/>
        <v>2</v>
      </c>
      <c r="AE25" s="21">
        <v>0</v>
      </c>
      <c r="AF25" s="21">
        <v>0</v>
      </c>
      <c r="AG25" s="21">
        <v>0</v>
      </c>
      <c r="AH25" s="50"/>
      <c r="AI25" s="21">
        <v>0</v>
      </c>
      <c r="AJ25" s="21">
        <v>0</v>
      </c>
      <c r="AK25" s="21">
        <v>0</v>
      </c>
      <c r="AL25" s="33">
        <f t="shared" si="13"/>
        <v>0</v>
      </c>
      <c r="AM25" s="23">
        <f t="shared" si="7"/>
        <v>2</v>
      </c>
      <c r="AN25" s="20">
        <f t="shared" si="14"/>
        <v>27.95</v>
      </c>
      <c r="AO25" s="97" t="str">
        <f t="shared" si="10"/>
        <v>Bajo</v>
      </c>
      <c r="AP25" s="114" t="s">
        <v>161</v>
      </c>
      <c r="AQ25" s="29"/>
    </row>
    <row r="26" spans="1:43" ht="62.25" customHeight="1" thickBot="1">
      <c r="A26" s="130"/>
      <c r="B26" s="128"/>
      <c r="C26" s="128"/>
      <c r="D26" s="128"/>
      <c r="E26" s="49" t="s">
        <v>90</v>
      </c>
      <c r="F26" s="49" t="s">
        <v>156</v>
      </c>
      <c r="G26" s="49" t="s">
        <v>162</v>
      </c>
      <c r="H26" s="49" t="s">
        <v>163</v>
      </c>
      <c r="I26" s="49" t="s">
        <v>164</v>
      </c>
      <c r="J26" s="95" t="s">
        <v>67</v>
      </c>
      <c r="K26" s="49" t="s">
        <v>165</v>
      </c>
      <c r="L26" s="49" t="s">
        <v>166</v>
      </c>
      <c r="M26" s="16">
        <v>5</v>
      </c>
      <c r="N26" s="16">
        <v>5</v>
      </c>
      <c r="O26" s="30">
        <f t="shared" si="0"/>
        <v>25</v>
      </c>
      <c r="P26" s="16">
        <v>1</v>
      </c>
      <c r="Q26" s="16">
        <v>1</v>
      </c>
      <c r="R26" s="16">
        <v>5</v>
      </c>
      <c r="S26" s="31">
        <f t="shared" si="1"/>
        <v>22</v>
      </c>
      <c r="T26" s="16">
        <v>10</v>
      </c>
      <c r="U26" s="16">
        <v>5</v>
      </c>
      <c r="V26" s="69">
        <f t="shared" si="2"/>
        <v>50</v>
      </c>
      <c r="W26" s="32">
        <f t="shared" si="3"/>
        <v>26.15</v>
      </c>
      <c r="X26" s="90" t="str">
        <f t="shared" si="9"/>
        <v>Bajo</v>
      </c>
      <c r="Y26" s="21">
        <v>1</v>
      </c>
      <c r="Z26" s="21">
        <v>1</v>
      </c>
      <c r="AA26" s="21">
        <v>1</v>
      </c>
      <c r="AB26" s="21">
        <v>1</v>
      </c>
      <c r="AC26" s="21">
        <v>0</v>
      </c>
      <c r="AD26" s="33">
        <f t="shared" si="4"/>
        <v>4</v>
      </c>
      <c r="AE26" s="21">
        <v>0</v>
      </c>
      <c r="AF26" s="21">
        <v>2</v>
      </c>
      <c r="AG26" s="21">
        <v>0</v>
      </c>
      <c r="AH26" s="50"/>
      <c r="AI26" s="21">
        <v>0</v>
      </c>
      <c r="AJ26" s="21">
        <v>0</v>
      </c>
      <c r="AK26" s="21">
        <v>0</v>
      </c>
      <c r="AL26" s="33">
        <f t="shared" si="13"/>
        <v>0</v>
      </c>
      <c r="AM26" s="23">
        <f t="shared" si="7"/>
        <v>4</v>
      </c>
      <c r="AN26" s="20">
        <f t="shared" si="14"/>
        <v>22.15</v>
      </c>
      <c r="AO26" s="97" t="str">
        <f t="shared" si="10"/>
        <v>Bajo</v>
      </c>
      <c r="AP26" s="108" t="s">
        <v>167</v>
      </c>
      <c r="AQ26" s="29"/>
    </row>
    <row r="27" spans="1:43" ht="62.25" customHeight="1" thickBot="1">
      <c r="A27" s="130"/>
      <c r="B27" s="49" t="s">
        <v>168</v>
      </c>
      <c r="C27" s="65" t="s">
        <v>169</v>
      </c>
      <c r="D27" s="49" t="s">
        <v>170</v>
      </c>
      <c r="E27" s="49" t="s">
        <v>62</v>
      </c>
      <c r="F27" s="49" t="s">
        <v>100</v>
      </c>
      <c r="G27" s="49" t="s">
        <v>122</v>
      </c>
      <c r="H27" s="49" t="s">
        <v>171</v>
      </c>
      <c r="I27" s="49" t="s">
        <v>172</v>
      </c>
      <c r="J27" s="95" t="s">
        <v>67</v>
      </c>
      <c r="K27" s="49" t="s">
        <v>124</v>
      </c>
      <c r="L27" s="49" t="s">
        <v>125</v>
      </c>
      <c r="M27" s="16">
        <v>10</v>
      </c>
      <c r="N27" s="16">
        <v>5</v>
      </c>
      <c r="O27" s="30">
        <f t="shared" si="0"/>
        <v>50</v>
      </c>
      <c r="P27" s="16">
        <v>5</v>
      </c>
      <c r="Q27" s="16">
        <v>5</v>
      </c>
      <c r="R27" s="16">
        <v>5</v>
      </c>
      <c r="S27" s="31">
        <f t="shared" si="1"/>
        <v>50</v>
      </c>
      <c r="T27" s="16">
        <v>10</v>
      </c>
      <c r="U27" s="16">
        <v>5</v>
      </c>
      <c r="V27" s="69">
        <f t="shared" si="2"/>
        <v>50</v>
      </c>
      <c r="W27" s="32">
        <f t="shared" si="3"/>
        <v>50</v>
      </c>
      <c r="X27" s="90" t="str">
        <f t="shared" si="9"/>
        <v>Medio o moderado</v>
      </c>
      <c r="Y27" s="21">
        <v>2</v>
      </c>
      <c r="Z27" s="21">
        <v>1</v>
      </c>
      <c r="AA27" s="21">
        <v>1</v>
      </c>
      <c r="AB27" s="21">
        <v>1</v>
      </c>
      <c r="AC27" s="21">
        <v>0</v>
      </c>
      <c r="AD27" s="33">
        <f t="shared" si="4"/>
        <v>5</v>
      </c>
      <c r="AE27" s="21">
        <v>0</v>
      </c>
      <c r="AF27" s="21">
        <v>0</v>
      </c>
      <c r="AG27" s="21">
        <v>0</v>
      </c>
      <c r="AH27" s="50"/>
      <c r="AI27" s="21">
        <v>0</v>
      </c>
      <c r="AJ27" s="21">
        <v>0</v>
      </c>
      <c r="AK27" s="21">
        <v>0</v>
      </c>
      <c r="AL27" s="33">
        <f t="shared" si="13"/>
        <v>0</v>
      </c>
      <c r="AM27" s="23">
        <f t="shared" si="7"/>
        <v>5</v>
      </c>
      <c r="AN27" s="20">
        <f t="shared" si="14"/>
        <v>45</v>
      </c>
      <c r="AO27" s="97" t="str">
        <f t="shared" si="10"/>
        <v>Medio o moderado</v>
      </c>
      <c r="AP27" s="104" t="s">
        <v>126</v>
      </c>
      <c r="AQ27" s="29"/>
    </row>
    <row r="28" spans="1:43" ht="62.25" customHeight="1" thickBot="1">
      <c r="A28" s="130"/>
      <c r="B28" s="128" t="s">
        <v>173</v>
      </c>
      <c r="C28" s="128" t="s">
        <v>174</v>
      </c>
      <c r="D28" s="128" t="s">
        <v>175</v>
      </c>
      <c r="E28" s="128" t="s">
        <v>62</v>
      </c>
      <c r="F28" s="128" t="s">
        <v>176</v>
      </c>
      <c r="G28" s="49" t="s">
        <v>101</v>
      </c>
      <c r="H28" s="49" t="s">
        <v>102</v>
      </c>
      <c r="I28" s="49" t="s">
        <v>177</v>
      </c>
      <c r="J28" s="95" t="s">
        <v>67</v>
      </c>
      <c r="K28" s="49" t="s">
        <v>178</v>
      </c>
      <c r="L28" s="49" t="s">
        <v>179</v>
      </c>
      <c r="M28" s="16">
        <v>10</v>
      </c>
      <c r="N28" s="16">
        <v>1</v>
      </c>
      <c r="O28" s="30">
        <f t="shared" si="0"/>
        <v>10</v>
      </c>
      <c r="P28" s="16">
        <v>5</v>
      </c>
      <c r="Q28" s="16">
        <v>5</v>
      </c>
      <c r="R28" s="16">
        <v>5</v>
      </c>
      <c r="S28" s="31">
        <f t="shared" si="1"/>
        <v>50</v>
      </c>
      <c r="T28" s="16">
        <v>10</v>
      </c>
      <c r="U28" s="16">
        <v>5</v>
      </c>
      <c r="V28" s="69">
        <f t="shared" si="2"/>
        <v>50</v>
      </c>
      <c r="W28" s="32">
        <f t="shared" si="3"/>
        <v>32</v>
      </c>
      <c r="X28" s="90" t="str">
        <f t="shared" si="9"/>
        <v>Medio o moderado</v>
      </c>
      <c r="Y28" s="21">
        <v>1</v>
      </c>
      <c r="Z28" s="21">
        <v>0</v>
      </c>
      <c r="AA28" s="21">
        <v>1</v>
      </c>
      <c r="AB28" s="21">
        <v>0</v>
      </c>
      <c r="AC28" s="21">
        <v>0</v>
      </c>
      <c r="AD28" s="33">
        <f t="shared" si="4"/>
        <v>2</v>
      </c>
      <c r="AE28" s="21">
        <v>0</v>
      </c>
      <c r="AF28" s="21">
        <v>1</v>
      </c>
      <c r="AG28" s="21">
        <v>0</v>
      </c>
      <c r="AH28" s="50"/>
      <c r="AI28" s="21">
        <v>0</v>
      </c>
      <c r="AJ28" s="21">
        <v>0</v>
      </c>
      <c r="AK28" s="21">
        <v>0</v>
      </c>
      <c r="AL28" s="33">
        <f t="shared" si="13"/>
        <v>0</v>
      </c>
      <c r="AM28" s="23">
        <f t="shared" si="7"/>
        <v>2</v>
      </c>
      <c r="AN28" s="20">
        <f t="shared" si="14"/>
        <v>30</v>
      </c>
      <c r="AO28" s="97" t="str">
        <f t="shared" si="10"/>
        <v>Medio o moderado</v>
      </c>
      <c r="AP28" s="113" t="s">
        <v>180</v>
      </c>
      <c r="AQ28" s="29"/>
    </row>
    <row r="29" spans="1:43" ht="62.25" customHeight="1" thickBot="1">
      <c r="A29" s="130"/>
      <c r="B29" s="128"/>
      <c r="C29" s="128"/>
      <c r="D29" s="128"/>
      <c r="E29" s="128"/>
      <c r="F29" s="128"/>
      <c r="G29" s="49" t="s">
        <v>122</v>
      </c>
      <c r="H29" s="49" t="s">
        <v>181</v>
      </c>
      <c r="I29" s="49" t="s">
        <v>182</v>
      </c>
      <c r="J29" s="95" t="s">
        <v>67</v>
      </c>
      <c r="K29" s="49" t="s">
        <v>183</v>
      </c>
      <c r="L29" s="49" t="s">
        <v>184</v>
      </c>
      <c r="M29" s="16">
        <v>10</v>
      </c>
      <c r="N29" s="16">
        <v>5</v>
      </c>
      <c r="O29" s="30">
        <f t="shared" si="0"/>
        <v>50</v>
      </c>
      <c r="P29" s="16">
        <v>10</v>
      </c>
      <c r="Q29" s="16">
        <v>5</v>
      </c>
      <c r="R29" s="16">
        <v>5</v>
      </c>
      <c r="S29" s="31">
        <f t="shared" si="1"/>
        <v>67.5</v>
      </c>
      <c r="T29" s="16">
        <v>10</v>
      </c>
      <c r="U29" s="16">
        <v>5</v>
      </c>
      <c r="V29" s="69">
        <f t="shared" si="2"/>
        <v>50</v>
      </c>
      <c r="W29" s="32">
        <f t="shared" si="3"/>
        <v>57.875</v>
      </c>
      <c r="X29" s="90" t="str">
        <f t="shared" si="9"/>
        <v>Medio o moderado</v>
      </c>
      <c r="Y29" s="21">
        <v>2</v>
      </c>
      <c r="Z29" s="21">
        <v>1</v>
      </c>
      <c r="AA29" s="21">
        <v>1</v>
      </c>
      <c r="AB29" s="21">
        <v>1</v>
      </c>
      <c r="AC29" s="21">
        <v>0</v>
      </c>
      <c r="AD29" s="33">
        <f t="shared" si="4"/>
        <v>5</v>
      </c>
      <c r="AE29" s="21">
        <v>0</v>
      </c>
      <c r="AF29" s="21">
        <v>0</v>
      </c>
      <c r="AG29" s="21">
        <v>0</v>
      </c>
      <c r="AH29" s="50"/>
      <c r="AI29" s="21">
        <v>0</v>
      </c>
      <c r="AJ29" s="21">
        <v>0</v>
      </c>
      <c r="AK29" s="21">
        <v>0</v>
      </c>
      <c r="AL29" s="33">
        <f t="shared" si="13"/>
        <v>0</v>
      </c>
      <c r="AM29" s="23">
        <f t="shared" si="7"/>
        <v>5</v>
      </c>
      <c r="AN29" s="20">
        <f t="shared" si="14"/>
        <v>52.875</v>
      </c>
      <c r="AO29" s="97" t="str">
        <f t="shared" si="10"/>
        <v>Medio o moderado</v>
      </c>
      <c r="AP29" s="113" t="s">
        <v>130</v>
      </c>
      <c r="AQ29" s="29"/>
    </row>
    <row r="30" spans="1:43" ht="62.25" customHeight="1">
      <c r="A30" s="131"/>
      <c r="B30" s="129"/>
      <c r="C30" s="129"/>
      <c r="D30" s="129"/>
      <c r="E30" s="129"/>
      <c r="F30" s="129"/>
      <c r="G30" s="64" t="s">
        <v>185</v>
      </c>
      <c r="H30" s="64" t="s">
        <v>186</v>
      </c>
      <c r="I30" s="116" t="s">
        <v>187</v>
      </c>
      <c r="J30" s="117" t="s">
        <v>67</v>
      </c>
      <c r="K30" s="64" t="s">
        <v>188</v>
      </c>
      <c r="L30" s="64" t="s">
        <v>189</v>
      </c>
      <c r="M30" s="99">
        <v>10</v>
      </c>
      <c r="N30" s="99">
        <v>5</v>
      </c>
      <c r="O30" s="55">
        <f t="shared" si="0"/>
        <v>50</v>
      </c>
      <c r="P30" s="99">
        <v>10</v>
      </c>
      <c r="Q30" s="99">
        <v>5</v>
      </c>
      <c r="R30" s="99">
        <v>5</v>
      </c>
      <c r="S30" s="56">
        <f t="shared" si="1"/>
        <v>67.5</v>
      </c>
      <c r="T30" s="99">
        <v>10</v>
      </c>
      <c r="U30" s="99">
        <v>5</v>
      </c>
      <c r="V30" s="98">
        <f t="shared" si="2"/>
        <v>50</v>
      </c>
      <c r="W30" s="58">
        <f t="shared" si="3"/>
        <v>57.875</v>
      </c>
      <c r="X30" s="100" t="str">
        <f t="shared" si="9"/>
        <v>Medio o moderado</v>
      </c>
      <c r="Y30" s="101">
        <v>0</v>
      </c>
      <c r="Z30" s="101">
        <v>0</v>
      </c>
      <c r="AA30" s="101">
        <v>0</v>
      </c>
      <c r="AB30" s="101">
        <v>1</v>
      </c>
      <c r="AC30" s="101">
        <v>0</v>
      </c>
      <c r="AD30" s="59">
        <f t="shared" si="4"/>
        <v>1</v>
      </c>
      <c r="AE30" s="101">
        <v>0</v>
      </c>
      <c r="AF30" s="101">
        <v>2</v>
      </c>
      <c r="AG30" s="101">
        <v>0</v>
      </c>
      <c r="AH30" s="50"/>
      <c r="AI30" s="101">
        <v>0</v>
      </c>
      <c r="AJ30" s="101">
        <v>0</v>
      </c>
      <c r="AK30" s="101">
        <v>0</v>
      </c>
      <c r="AL30" s="59">
        <f t="shared" si="13"/>
        <v>0</v>
      </c>
      <c r="AM30" s="59">
        <f t="shared" si="7"/>
        <v>1</v>
      </c>
      <c r="AN30" s="58">
        <f t="shared" si="14"/>
        <v>56.875</v>
      </c>
      <c r="AO30" s="102" t="str">
        <f t="shared" si="10"/>
        <v>Medio o moderado</v>
      </c>
      <c r="AP30" s="118" t="s">
        <v>190</v>
      </c>
      <c r="AQ30" s="29"/>
    </row>
    <row r="31" spans="1:43" ht="62.25" customHeight="1">
      <c r="A31" s="130" t="s">
        <v>191</v>
      </c>
      <c r="B31" s="119" t="s">
        <v>136</v>
      </c>
      <c r="C31" s="49" t="s">
        <v>192</v>
      </c>
      <c r="D31" s="49" t="s">
        <v>193</v>
      </c>
      <c r="E31" s="49" t="s">
        <v>62</v>
      </c>
      <c r="F31" s="49" t="s">
        <v>194</v>
      </c>
      <c r="G31" s="49" t="s">
        <v>162</v>
      </c>
      <c r="H31" s="49" t="s">
        <v>195</v>
      </c>
      <c r="I31" s="49" t="s">
        <v>172</v>
      </c>
      <c r="J31" s="95" t="s">
        <v>67</v>
      </c>
      <c r="K31" s="49" t="s">
        <v>196</v>
      </c>
      <c r="L31" s="49" t="s">
        <v>197</v>
      </c>
      <c r="M31" s="60">
        <v>10</v>
      </c>
      <c r="N31" s="60">
        <v>5</v>
      </c>
      <c r="O31" s="66">
        <f t="shared" si="0"/>
        <v>50</v>
      </c>
      <c r="P31" s="60">
        <v>5</v>
      </c>
      <c r="Q31" s="60">
        <v>5</v>
      </c>
      <c r="R31" s="60">
        <v>5</v>
      </c>
      <c r="S31" s="67">
        <f t="shared" si="1"/>
        <v>50</v>
      </c>
      <c r="T31" s="60">
        <v>10</v>
      </c>
      <c r="U31" s="60">
        <v>5</v>
      </c>
      <c r="V31" s="70">
        <f t="shared" si="2"/>
        <v>50</v>
      </c>
      <c r="W31" s="71">
        <f t="shared" si="3"/>
        <v>50</v>
      </c>
      <c r="X31" s="91" t="str">
        <f t="shared" si="9"/>
        <v>Medio o moderado</v>
      </c>
      <c r="Y31" s="105">
        <v>2</v>
      </c>
      <c r="Z31" s="105">
        <v>1</v>
      </c>
      <c r="AA31" s="105">
        <v>1</v>
      </c>
      <c r="AB31" s="105">
        <v>1</v>
      </c>
      <c r="AC31" s="105">
        <v>0</v>
      </c>
      <c r="AD31" s="103">
        <f t="shared" si="4"/>
        <v>5</v>
      </c>
      <c r="AE31" s="105">
        <v>0</v>
      </c>
      <c r="AF31" s="105">
        <v>0</v>
      </c>
      <c r="AG31" s="105">
        <v>0</v>
      </c>
      <c r="AH31" s="103"/>
      <c r="AI31" s="105">
        <v>0</v>
      </c>
      <c r="AJ31" s="105">
        <v>0</v>
      </c>
      <c r="AK31" s="105">
        <v>0</v>
      </c>
      <c r="AL31" s="103">
        <f t="shared" si="13"/>
        <v>0</v>
      </c>
      <c r="AM31" s="103">
        <f t="shared" si="7"/>
        <v>5</v>
      </c>
      <c r="AN31" s="71">
        <f t="shared" si="14"/>
        <v>45</v>
      </c>
      <c r="AO31" s="91" t="str">
        <f t="shared" si="10"/>
        <v>Medio o moderado</v>
      </c>
      <c r="AP31" s="104" t="s">
        <v>126</v>
      </c>
      <c r="AQ31" s="29"/>
    </row>
    <row r="32" spans="1:43" ht="62.25" customHeight="1">
      <c r="A32" s="130"/>
      <c r="B32" s="128" t="s">
        <v>198</v>
      </c>
      <c r="C32" s="128" t="s">
        <v>199</v>
      </c>
      <c r="D32" s="128" t="s">
        <v>200</v>
      </c>
      <c r="E32" s="128" t="s">
        <v>62</v>
      </c>
      <c r="F32" s="128" t="s">
        <v>194</v>
      </c>
      <c r="G32" s="49" t="s">
        <v>101</v>
      </c>
      <c r="H32" s="49" t="s">
        <v>102</v>
      </c>
      <c r="I32" s="49" t="s">
        <v>103</v>
      </c>
      <c r="J32" s="95" t="s">
        <v>67</v>
      </c>
      <c r="K32" s="49" t="s">
        <v>104</v>
      </c>
      <c r="L32" s="49" t="s">
        <v>105</v>
      </c>
      <c r="M32" s="60">
        <v>10</v>
      </c>
      <c r="N32" s="60">
        <v>5</v>
      </c>
      <c r="O32" s="66">
        <f t="shared" si="0"/>
        <v>50</v>
      </c>
      <c r="P32" s="60">
        <v>10</v>
      </c>
      <c r="Q32" s="60">
        <v>5</v>
      </c>
      <c r="R32" s="60">
        <v>5</v>
      </c>
      <c r="S32" s="67">
        <f t="shared" si="1"/>
        <v>67.5</v>
      </c>
      <c r="T32" s="60">
        <v>10</v>
      </c>
      <c r="U32" s="60">
        <v>5</v>
      </c>
      <c r="V32" s="70">
        <f t="shared" si="2"/>
        <v>50</v>
      </c>
      <c r="W32" s="71">
        <f t="shared" si="3"/>
        <v>57.875</v>
      </c>
      <c r="X32" s="91" t="str">
        <f t="shared" si="9"/>
        <v>Medio o moderado</v>
      </c>
      <c r="Y32" s="105">
        <v>2</v>
      </c>
      <c r="Z32" s="105">
        <v>1</v>
      </c>
      <c r="AA32" s="105">
        <v>1</v>
      </c>
      <c r="AB32" s="105">
        <v>1</v>
      </c>
      <c r="AC32" s="105">
        <v>0</v>
      </c>
      <c r="AD32" s="103">
        <f t="shared" si="4"/>
        <v>5</v>
      </c>
      <c r="AE32" s="105">
        <v>0</v>
      </c>
      <c r="AF32" s="105">
        <v>2</v>
      </c>
      <c r="AG32" s="105">
        <v>0</v>
      </c>
      <c r="AH32" s="103"/>
      <c r="AI32" s="105">
        <v>1</v>
      </c>
      <c r="AJ32" s="105">
        <v>0</v>
      </c>
      <c r="AK32" s="105">
        <v>0</v>
      </c>
      <c r="AL32" s="103">
        <f t="shared" si="13"/>
        <v>1</v>
      </c>
      <c r="AM32" s="103">
        <f t="shared" si="7"/>
        <v>6</v>
      </c>
      <c r="AN32" s="71">
        <f t="shared" si="14"/>
        <v>51.875</v>
      </c>
      <c r="AO32" s="91" t="str">
        <f t="shared" si="10"/>
        <v>Medio o moderado</v>
      </c>
      <c r="AP32" s="108" t="s">
        <v>106</v>
      </c>
      <c r="AQ32" s="29"/>
    </row>
    <row r="33" spans="1:43" ht="62.25" customHeight="1">
      <c r="A33" s="130"/>
      <c r="B33" s="128"/>
      <c r="C33" s="128"/>
      <c r="D33" s="128"/>
      <c r="E33" s="128"/>
      <c r="F33" s="128"/>
      <c r="G33" s="49" t="s">
        <v>101</v>
      </c>
      <c r="H33" s="49" t="s">
        <v>107</v>
      </c>
      <c r="I33" s="49" t="s">
        <v>108</v>
      </c>
      <c r="J33" s="95" t="s">
        <v>67</v>
      </c>
      <c r="K33" s="49" t="s">
        <v>109</v>
      </c>
      <c r="L33" s="49" t="s">
        <v>110</v>
      </c>
      <c r="M33" s="60">
        <v>10</v>
      </c>
      <c r="N33" s="60">
        <v>5</v>
      </c>
      <c r="O33" s="66">
        <f t="shared" si="0"/>
        <v>50</v>
      </c>
      <c r="P33" s="60">
        <v>10</v>
      </c>
      <c r="Q33" s="60">
        <v>5</v>
      </c>
      <c r="R33" s="60">
        <v>5</v>
      </c>
      <c r="S33" s="67">
        <f t="shared" si="1"/>
        <v>67.5</v>
      </c>
      <c r="T33" s="60">
        <v>10</v>
      </c>
      <c r="U33" s="60">
        <v>5</v>
      </c>
      <c r="V33" s="70">
        <f t="shared" si="2"/>
        <v>50</v>
      </c>
      <c r="W33" s="71">
        <f t="shared" si="3"/>
        <v>57.875</v>
      </c>
      <c r="X33" s="91" t="str">
        <f t="shared" si="9"/>
        <v>Medio o moderado</v>
      </c>
      <c r="Y33" s="105">
        <v>1</v>
      </c>
      <c r="Z33" s="105">
        <v>0</v>
      </c>
      <c r="AA33" s="105">
        <v>1</v>
      </c>
      <c r="AB33" s="105">
        <v>1</v>
      </c>
      <c r="AC33" s="105">
        <v>0</v>
      </c>
      <c r="AD33" s="103">
        <f t="shared" si="4"/>
        <v>3</v>
      </c>
      <c r="AE33" s="105">
        <v>0</v>
      </c>
      <c r="AF33" s="105">
        <v>2</v>
      </c>
      <c r="AG33" s="105">
        <v>0</v>
      </c>
      <c r="AH33" s="103"/>
      <c r="AI33" s="105">
        <v>0</v>
      </c>
      <c r="AJ33" s="105">
        <v>0</v>
      </c>
      <c r="AK33" s="105">
        <v>0</v>
      </c>
      <c r="AL33" s="103">
        <f t="shared" si="13"/>
        <v>0</v>
      </c>
      <c r="AM33" s="103">
        <f t="shared" si="7"/>
        <v>3</v>
      </c>
      <c r="AN33" s="71">
        <f t="shared" si="14"/>
        <v>54.875</v>
      </c>
      <c r="AO33" s="91" t="str">
        <f t="shared" si="10"/>
        <v>Medio o moderado</v>
      </c>
      <c r="AP33" s="108" t="s">
        <v>201</v>
      </c>
      <c r="AQ33" s="29"/>
    </row>
    <row r="34" spans="1:43" ht="78" customHeight="1">
      <c r="A34" s="130"/>
      <c r="B34" s="128"/>
      <c r="C34" s="128"/>
      <c r="D34" s="128"/>
      <c r="E34" s="128"/>
      <c r="F34" s="128"/>
      <c r="G34" s="49" t="s">
        <v>122</v>
      </c>
      <c r="H34" s="49" t="s">
        <v>202</v>
      </c>
      <c r="I34" s="49" t="s">
        <v>203</v>
      </c>
      <c r="J34" s="95" t="s">
        <v>67</v>
      </c>
      <c r="K34" s="49" t="s">
        <v>124</v>
      </c>
      <c r="L34" s="49" t="s">
        <v>125</v>
      </c>
      <c r="M34" s="60">
        <v>10</v>
      </c>
      <c r="N34" s="60">
        <v>5</v>
      </c>
      <c r="O34" s="66">
        <f t="shared" si="0"/>
        <v>50</v>
      </c>
      <c r="P34" s="60">
        <v>10</v>
      </c>
      <c r="Q34" s="60">
        <v>5</v>
      </c>
      <c r="R34" s="60">
        <v>1</v>
      </c>
      <c r="S34" s="67">
        <f t="shared" si="1"/>
        <v>55.5</v>
      </c>
      <c r="T34" s="60">
        <v>10</v>
      </c>
      <c r="U34" s="60">
        <v>5</v>
      </c>
      <c r="V34" s="70">
        <f t="shared" si="2"/>
        <v>50</v>
      </c>
      <c r="W34" s="71">
        <f t="shared" si="3"/>
        <v>52.475000000000001</v>
      </c>
      <c r="X34" s="91" t="str">
        <f t="shared" si="9"/>
        <v>Medio o moderado</v>
      </c>
      <c r="Y34" s="105">
        <v>0</v>
      </c>
      <c r="Z34" s="105">
        <v>0</v>
      </c>
      <c r="AA34" s="105">
        <v>0</v>
      </c>
      <c r="AB34" s="105">
        <v>0</v>
      </c>
      <c r="AC34" s="105">
        <v>0</v>
      </c>
      <c r="AD34" s="103">
        <f t="shared" si="4"/>
        <v>0</v>
      </c>
      <c r="AE34" s="105">
        <v>0</v>
      </c>
      <c r="AF34" s="105">
        <v>0</v>
      </c>
      <c r="AG34" s="105">
        <v>0</v>
      </c>
      <c r="AH34" s="103"/>
      <c r="AI34" s="105">
        <v>0</v>
      </c>
      <c r="AJ34" s="105">
        <v>0</v>
      </c>
      <c r="AK34" s="105">
        <v>0</v>
      </c>
      <c r="AL34" s="103">
        <f t="shared" si="13"/>
        <v>0</v>
      </c>
      <c r="AM34" s="103">
        <f t="shared" si="7"/>
        <v>0</v>
      </c>
      <c r="AN34" s="71">
        <f t="shared" si="14"/>
        <v>52.475000000000001</v>
      </c>
      <c r="AO34" s="91" t="str">
        <f t="shared" si="10"/>
        <v>Medio o moderado</v>
      </c>
      <c r="AP34" s="108" t="s">
        <v>204</v>
      </c>
      <c r="AQ34" s="29"/>
    </row>
    <row r="35" spans="1:43" ht="98.25" customHeight="1">
      <c r="A35" s="130"/>
      <c r="B35" s="128"/>
      <c r="C35" s="49" t="s">
        <v>205</v>
      </c>
      <c r="D35" s="49" t="s">
        <v>206</v>
      </c>
      <c r="E35" s="49" t="s">
        <v>62</v>
      </c>
      <c r="F35" s="49" t="s">
        <v>100</v>
      </c>
      <c r="G35" s="49" t="s">
        <v>122</v>
      </c>
      <c r="H35" s="49" t="s">
        <v>207</v>
      </c>
      <c r="I35" s="49" t="s">
        <v>208</v>
      </c>
      <c r="J35" s="95" t="s">
        <v>67</v>
      </c>
      <c r="K35" s="49" t="s">
        <v>124</v>
      </c>
      <c r="L35" s="49" t="s">
        <v>125</v>
      </c>
      <c r="M35" s="60"/>
      <c r="N35" s="60"/>
      <c r="O35" s="66">
        <f t="shared" si="0"/>
        <v>0</v>
      </c>
      <c r="P35" s="60"/>
      <c r="Q35" s="60"/>
      <c r="R35" s="60"/>
      <c r="S35" s="67">
        <f t="shared" si="1"/>
        <v>0</v>
      </c>
      <c r="T35" s="60"/>
      <c r="U35" s="60"/>
      <c r="V35" s="70">
        <f t="shared" si="2"/>
        <v>0</v>
      </c>
      <c r="W35" s="71">
        <f t="shared" si="3"/>
        <v>0</v>
      </c>
      <c r="X35" s="91" t="str">
        <f t="shared" si="9"/>
        <v>Bajo</v>
      </c>
      <c r="Y35" s="105">
        <v>0</v>
      </c>
      <c r="Z35" s="105">
        <v>0</v>
      </c>
      <c r="AA35" s="105">
        <v>0</v>
      </c>
      <c r="AB35" s="105">
        <v>0</v>
      </c>
      <c r="AC35" s="105">
        <v>0</v>
      </c>
      <c r="AD35" s="103">
        <f t="shared" si="4"/>
        <v>0</v>
      </c>
      <c r="AE35" s="105">
        <v>0</v>
      </c>
      <c r="AF35" s="105">
        <v>0</v>
      </c>
      <c r="AG35" s="105">
        <v>0</v>
      </c>
      <c r="AH35" s="103"/>
      <c r="AI35" s="105">
        <v>0</v>
      </c>
      <c r="AJ35" s="105">
        <v>0</v>
      </c>
      <c r="AK35" s="105">
        <v>0</v>
      </c>
      <c r="AL35" s="103">
        <f t="shared" si="13"/>
        <v>0</v>
      </c>
      <c r="AM35" s="103">
        <f t="shared" si="7"/>
        <v>0</v>
      </c>
      <c r="AN35" s="71">
        <f t="shared" si="14"/>
        <v>0</v>
      </c>
      <c r="AO35" s="91" t="str">
        <f t="shared" si="10"/>
        <v>Bajo</v>
      </c>
      <c r="AP35" s="108" t="s">
        <v>204</v>
      </c>
      <c r="AQ35" s="29"/>
    </row>
    <row r="36" spans="1:43" ht="62.25" customHeight="1">
      <c r="A36" s="130"/>
      <c r="B36" s="119" t="s">
        <v>209</v>
      </c>
      <c r="C36" s="49" t="s">
        <v>210</v>
      </c>
      <c r="D36" s="49" t="s">
        <v>209</v>
      </c>
      <c r="E36" s="49" t="s">
        <v>62</v>
      </c>
      <c r="F36" s="49" t="s">
        <v>100</v>
      </c>
      <c r="G36" s="49" t="s">
        <v>122</v>
      </c>
      <c r="H36" s="49" t="s">
        <v>211</v>
      </c>
      <c r="I36" s="49" t="s">
        <v>212</v>
      </c>
      <c r="J36" s="95" t="s">
        <v>129</v>
      </c>
      <c r="K36" s="49" t="s">
        <v>124</v>
      </c>
      <c r="L36" s="49" t="s">
        <v>213</v>
      </c>
      <c r="M36" s="60">
        <v>10</v>
      </c>
      <c r="N36" s="60">
        <v>5</v>
      </c>
      <c r="O36" s="66">
        <f t="shared" ref="O36" si="47">(M36*N36)</f>
        <v>50</v>
      </c>
      <c r="P36" s="60">
        <v>10</v>
      </c>
      <c r="Q36" s="60">
        <v>5</v>
      </c>
      <c r="R36" s="60">
        <v>10</v>
      </c>
      <c r="S36" s="67">
        <f t="shared" ref="S36" si="48">(P36*3.5)+(Q36*3.5)+(R36*3)</f>
        <v>82.5</v>
      </c>
      <c r="T36" s="60">
        <v>10</v>
      </c>
      <c r="U36" s="60">
        <v>5</v>
      </c>
      <c r="V36" s="70">
        <f t="shared" ref="V36" si="49">T36*U36</f>
        <v>50</v>
      </c>
      <c r="W36" s="71">
        <f t="shared" ref="W36" si="50">+(V36*0.1)+(S36*0.45)+(O36*0.45)</f>
        <v>64.625</v>
      </c>
      <c r="X36" s="91" t="str">
        <f t="shared" si="9"/>
        <v>Significativo</v>
      </c>
      <c r="Y36" s="105">
        <v>2</v>
      </c>
      <c r="Z36" s="105">
        <v>1</v>
      </c>
      <c r="AA36" s="105">
        <v>2</v>
      </c>
      <c r="AB36" s="105">
        <v>1</v>
      </c>
      <c r="AC36" s="105">
        <v>0</v>
      </c>
      <c r="AD36" s="103">
        <f t="shared" ref="AD36" si="51">SUM(Y36:AC36)</f>
        <v>6</v>
      </c>
      <c r="AE36" s="105">
        <v>0</v>
      </c>
      <c r="AF36" s="105">
        <v>0</v>
      </c>
      <c r="AG36" s="105">
        <v>0</v>
      </c>
      <c r="AH36" s="103"/>
      <c r="AI36" s="105">
        <v>0</v>
      </c>
      <c r="AJ36" s="105">
        <v>0</v>
      </c>
      <c r="AK36" s="105">
        <v>0</v>
      </c>
      <c r="AL36" s="103">
        <f t="shared" ref="AL36" si="52">SUM(AI36:AK36)</f>
        <v>0</v>
      </c>
      <c r="AM36" s="103">
        <f t="shared" ref="AM36" si="53">AD36+AH36+AL36</f>
        <v>6</v>
      </c>
      <c r="AN36" s="71">
        <f t="shared" ref="AN36" si="54">W36-AM36</f>
        <v>58.625</v>
      </c>
      <c r="AO36" s="91" t="str">
        <f t="shared" si="10"/>
        <v>Medio o moderado</v>
      </c>
      <c r="AP36" s="113" t="s">
        <v>130</v>
      </c>
      <c r="AQ36" s="29"/>
    </row>
    <row r="37" spans="1:43">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29"/>
    </row>
    <row r="38" spans="1:43" ht="25.5" customHeight="1">
      <c r="A38" s="123" t="s">
        <v>214</v>
      </c>
      <c r="B38" s="123"/>
      <c r="C38" s="123"/>
      <c r="D38" s="115">
        <v>44371</v>
      </c>
      <c r="E38" s="123" t="s">
        <v>215</v>
      </c>
      <c r="F38" s="123"/>
      <c r="G38" s="123"/>
      <c r="H38" s="124" t="s">
        <v>216</v>
      </c>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29"/>
    </row>
    <row r="39" spans="1:43" s="107" customFormat="1" ht="20.25" customHeight="1">
      <c r="A39" s="121" t="s">
        <v>217</v>
      </c>
      <c r="B39" s="121"/>
      <c r="C39" s="121"/>
      <c r="D39" s="121"/>
      <c r="E39" s="121"/>
      <c r="F39" s="121"/>
      <c r="G39" s="121"/>
      <c r="H39" s="121"/>
      <c r="I39" s="106" t="s">
        <v>218</v>
      </c>
      <c r="J39" s="121" t="s">
        <v>219</v>
      </c>
      <c r="K39" s="121"/>
      <c r="L39" s="121"/>
      <c r="M39" s="121"/>
      <c r="N39" s="121"/>
      <c r="O39" s="121"/>
      <c r="P39" s="121"/>
      <c r="Q39" s="121"/>
      <c r="R39" s="121"/>
      <c r="S39" s="121"/>
      <c r="T39" s="121"/>
      <c r="U39" s="121"/>
      <c r="V39" s="121"/>
      <c r="W39" s="121"/>
      <c r="X39" s="106" t="s">
        <v>220</v>
      </c>
      <c r="Y39" s="122" t="s">
        <v>221</v>
      </c>
      <c r="Z39" s="122"/>
      <c r="AA39" s="122"/>
      <c r="AB39" s="122"/>
      <c r="AC39" s="122"/>
      <c r="AD39" s="122"/>
      <c r="AE39" s="122"/>
      <c r="AF39" s="122"/>
      <c r="AG39" s="122"/>
      <c r="AH39" s="122"/>
      <c r="AI39" s="122"/>
      <c r="AJ39" s="122"/>
      <c r="AK39" s="122"/>
      <c r="AL39" s="122"/>
      <c r="AM39" s="122"/>
      <c r="AN39" s="122"/>
      <c r="AO39" s="121">
        <v>1</v>
      </c>
      <c r="AP39" s="121"/>
    </row>
    <row r="40" spans="1:43" ht="72.75" customHeight="1">
      <c r="A40" s="135" t="s">
        <v>222</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29"/>
    </row>
    <row r="41" spans="1:43">
      <c r="AQ41" s="29"/>
    </row>
    <row r="42" spans="1:43">
      <c r="AQ42" s="29"/>
    </row>
    <row r="43" spans="1:43">
      <c r="AQ43" s="29"/>
    </row>
    <row r="44" spans="1:43">
      <c r="AQ44" s="29"/>
    </row>
    <row r="45" spans="1:43">
      <c r="AQ45" s="29"/>
    </row>
    <row r="46" spans="1:43">
      <c r="AQ46" s="29"/>
    </row>
    <row r="47" spans="1:43">
      <c r="AQ47" s="29"/>
    </row>
    <row r="48" spans="1:43" ht="15.75" customHeight="1">
      <c r="AQ48" s="29"/>
    </row>
    <row r="49" spans="43:43" ht="15.75" customHeight="1">
      <c r="AQ49" s="29"/>
    </row>
    <row r="50" spans="43:43" ht="15.75" customHeight="1">
      <c r="AQ50" s="29"/>
    </row>
    <row r="51" spans="43:43" ht="15.75" customHeight="1">
      <c r="AQ51" s="29"/>
    </row>
    <row r="52" spans="43:43" ht="15.75" customHeight="1">
      <c r="AQ52" s="29"/>
    </row>
    <row r="53" spans="43:43" ht="15.75" customHeight="1">
      <c r="AQ53" s="29"/>
    </row>
    <row r="54" spans="43:43" ht="15.75" customHeight="1">
      <c r="AQ54" s="29"/>
    </row>
    <row r="55" spans="43:43" ht="15.75" customHeight="1">
      <c r="AQ55" s="29"/>
    </row>
    <row r="56" spans="43:43" ht="15.75" customHeight="1">
      <c r="AQ56" s="29"/>
    </row>
    <row r="57" spans="43:43" ht="15.75" customHeight="1">
      <c r="AQ57" s="29"/>
    </row>
    <row r="58" spans="43:43" ht="15.75" customHeight="1">
      <c r="AQ58" s="29"/>
    </row>
    <row r="59" spans="43:43" ht="15.75" customHeight="1">
      <c r="AQ59" s="29"/>
    </row>
    <row r="60" spans="43:43" ht="15.75" customHeight="1">
      <c r="AQ60" s="29"/>
    </row>
    <row r="61" spans="43:43" ht="15.75" customHeight="1">
      <c r="AQ61" s="29"/>
    </row>
    <row r="62" spans="43:43" ht="15.75" customHeight="1">
      <c r="AQ62" s="29"/>
    </row>
    <row r="63" spans="43:43" ht="15.75" customHeight="1">
      <c r="AQ63" s="29"/>
    </row>
    <row r="64" spans="43:43" ht="15.75" customHeight="1">
      <c r="AQ64" s="29"/>
    </row>
    <row r="65" spans="43:43" ht="15.75" customHeight="1">
      <c r="AQ65" s="29"/>
    </row>
    <row r="66" spans="43:43" ht="15.75" customHeight="1">
      <c r="AQ66" s="29"/>
    </row>
    <row r="67" spans="43:43" ht="15.75" customHeight="1">
      <c r="AQ67" s="29"/>
    </row>
    <row r="68" spans="43:43" ht="15.75" customHeight="1">
      <c r="AQ68" s="29"/>
    </row>
    <row r="69" spans="43:43" ht="15.75" customHeight="1">
      <c r="AQ69" s="29"/>
    </row>
    <row r="70" spans="43:43" ht="15.75" customHeight="1">
      <c r="AQ70" s="29"/>
    </row>
    <row r="71" spans="43:43" ht="15.75" customHeight="1">
      <c r="AQ71" s="29"/>
    </row>
    <row r="72" spans="43:43" ht="15.75" customHeight="1">
      <c r="AQ72" s="29"/>
    </row>
    <row r="73" spans="43:43" ht="15.75" customHeight="1">
      <c r="AQ73" s="29"/>
    </row>
    <row r="74" spans="43:43" ht="15.75" customHeight="1">
      <c r="AQ74" s="29"/>
    </row>
    <row r="75" spans="43:43" ht="15.75" customHeight="1">
      <c r="AQ75" s="29"/>
    </row>
    <row r="76" spans="43:43" ht="15.75" customHeight="1">
      <c r="AQ76" s="29"/>
    </row>
    <row r="77" spans="43:43" ht="15.75" customHeight="1">
      <c r="AQ77" s="29"/>
    </row>
    <row r="78" spans="43:43" ht="15.75" customHeight="1">
      <c r="AQ78" s="29"/>
    </row>
    <row r="79" spans="43:43" ht="15.75" customHeight="1">
      <c r="AQ79" s="29"/>
    </row>
    <row r="80" spans="43:43" ht="15.75" customHeight="1">
      <c r="AQ80" s="29"/>
    </row>
    <row r="81" spans="43:43" ht="15.75" customHeight="1">
      <c r="AQ81" s="29"/>
    </row>
    <row r="82" spans="43:43" ht="15.75" customHeight="1">
      <c r="AQ82" s="29"/>
    </row>
    <row r="83" spans="43:43" ht="15.75" customHeight="1">
      <c r="AQ83" s="29"/>
    </row>
    <row r="84" spans="43:43" ht="15.75" customHeight="1">
      <c r="AQ84" s="29"/>
    </row>
    <row r="85" spans="43:43" ht="15.75" customHeight="1">
      <c r="AQ85" s="29"/>
    </row>
    <row r="86" spans="43:43" ht="15.75" customHeight="1">
      <c r="AQ86" s="29"/>
    </row>
    <row r="87" spans="43:43" ht="15.75" customHeight="1">
      <c r="AQ87" s="29"/>
    </row>
    <row r="88" spans="43:43" ht="15.75" customHeight="1">
      <c r="AQ88" s="29"/>
    </row>
    <row r="89" spans="43:43" ht="15.75" customHeight="1">
      <c r="AQ89" s="29"/>
    </row>
    <row r="90" spans="43:43" ht="15.75" customHeight="1">
      <c r="AQ90" s="29"/>
    </row>
    <row r="91" spans="43:43" ht="15.75" customHeight="1">
      <c r="AQ91" s="29"/>
    </row>
    <row r="92" spans="43:43" ht="15.75" customHeight="1">
      <c r="AQ92" s="29"/>
    </row>
    <row r="93" spans="43:43" ht="15.75" customHeight="1">
      <c r="AQ93" s="29"/>
    </row>
    <row r="94" spans="43:43" ht="15.75" customHeight="1">
      <c r="AQ94" s="29"/>
    </row>
    <row r="95" spans="43:43" ht="15.75" customHeight="1">
      <c r="AQ95" s="29"/>
    </row>
    <row r="96" spans="43:43" ht="15.75" customHeight="1">
      <c r="AQ96" s="29"/>
    </row>
    <row r="97" spans="43:43" ht="15.75" customHeight="1">
      <c r="AQ97" s="29"/>
    </row>
    <row r="98" spans="43:43" ht="15.75" customHeight="1">
      <c r="AQ98" s="29"/>
    </row>
    <row r="99" spans="43:43" ht="15.75" customHeight="1">
      <c r="AQ99" s="29"/>
    </row>
    <row r="100" spans="43:43" ht="15.75" customHeight="1">
      <c r="AQ100" s="29"/>
    </row>
    <row r="101" spans="43:43" ht="15.75" customHeight="1">
      <c r="AQ101" s="29"/>
    </row>
    <row r="102" spans="43:43" ht="15.75" customHeight="1">
      <c r="AQ102" s="29"/>
    </row>
    <row r="103" spans="43:43" ht="15.75" customHeight="1">
      <c r="AQ103" s="29"/>
    </row>
    <row r="104" spans="43:43" ht="15.75" customHeight="1">
      <c r="AQ104" s="29"/>
    </row>
    <row r="105" spans="43:43" ht="15.75" customHeight="1">
      <c r="AQ105" s="29"/>
    </row>
    <row r="106" spans="43:43" ht="15.75" customHeight="1">
      <c r="AQ106" s="29"/>
    </row>
    <row r="107" spans="43:43" ht="15.75" customHeight="1">
      <c r="AQ107" s="29"/>
    </row>
    <row r="108" spans="43:43" ht="15.75" customHeight="1">
      <c r="AQ108" s="29"/>
    </row>
    <row r="109" spans="43:43" ht="15.75" customHeight="1">
      <c r="AQ109" s="29"/>
    </row>
    <row r="110" spans="43:43" ht="15.75" customHeight="1">
      <c r="AQ110" s="29"/>
    </row>
    <row r="111" spans="43:43" ht="15.75" customHeight="1">
      <c r="AQ111" s="29"/>
    </row>
    <row r="112" spans="43:43" ht="15.75" customHeight="1">
      <c r="AQ112" s="29"/>
    </row>
    <row r="113" spans="43:43" ht="15.75" customHeight="1">
      <c r="AQ113" s="29"/>
    </row>
    <row r="114" spans="43:43" ht="15.75" customHeight="1">
      <c r="AQ114" s="29"/>
    </row>
    <row r="115" spans="43:43" ht="15.75" customHeight="1">
      <c r="AQ115" s="29"/>
    </row>
    <row r="116" spans="43:43" ht="15.75" customHeight="1">
      <c r="AQ116" s="29"/>
    </row>
    <row r="117" spans="43:43" ht="15.75" customHeight="1">
      <c r="AQ117" s="29"/>
    </row>
    <row r="118" spans="43:43" ht="15.75" customHeight="1">
      <c r="AQ118" s="29"/>
    </row>
    <row r="119" spans="43:43" ht="15.75" customHeight="1">
      <c r="AQ119" s="29"/>
    </row>
    <row r="120" spans="43:43" ht="15.75" customHeight="1">
      <c r="AQ120" s="29"/>
    </row>
    <row r="121" spans="43:43" ht="15.75" customHeight="1">
      <c r="AQ121" s="29"/>
    </row>
    <row r="122" spans="43:43" ht="15.75" customHeight="1">
      <c r="AQ122" s="29"/>
    </row>
    <row r="123" spans="43:43" ht="15.75" customHeight="1">
      <c r="AQ123" s="29"/>
    </row>
    <row r="124" spans="43:43" ht="15.75" customHeight="1">
      <c r="AQ124" s="29"/>
    </row>
    <row r="125" spans="43:43" ht="15.75" customHeight="1">
      <c r="AQ125" s="29"/>
    </row>
    <row r="126" spans="43:43" ht="15.75" customHeight="1">
      <c r="AQ126" s="29"/>
    </row>
    <row r="127" spans="43:43" ht="15.75" customHeight="1">
      <c r="AQ127" s="29"/>
    </row>
    <row r="128" spans="43:43" ht="15.75" customHeight="1">
      <c r="AQ128" s="29"/>
    </row>
    <row r="129" spans="43:43" ht="15.75" customHeight="1">
      <c r="AQ129" s="29"/>
    </row>
    <row r="130" spans="43:43" ht="15.75" customHeight="1">
      <c r="AQ130" s="29"/>
    </row>
    <row r="131" spans="43:43" ht="15.75" customHeight="1">
      <c r="AQ131" s="29"/>
    </row>
    <row r="132" spans="43:43" ht="15.75" customHeight="1">
      <c r="AQ132" s="29"/>
    </row>
    <row r="133" spans="43:43" ht="15.75" customHeight="1">
      <c r="AQ133" s="29"/>
    </row>
    <row r="134" spans="43:43" ht="15.75" customHeight="1">
      <c r="AQ134" s="29"/>
    </row>
    <row r="135" spans="43:43" ht="15.75" customHeight="1">
      <c r="AQ135" s="29"/>
    </row>
    <row r="136" spans="43:43" ht="15.75" customHeight="1">
      <c r="AQ136" s="29"/>
    </row>
    <row r="137" spans="43:43" ht="15.75" customHeight="1">
      <c r="AQ137" s="29"/>
    </row>
    <row r="138" spans="43:43" ht="15.75" customHeight="1">
      <c r="AQ138" s="29"/>
    </row>
    <row r="139" spans="43:43" ht="15.75" customHeight="1">
      <c r="AQ139" s="29"/>
    </row>
    <row r="140" spans="43:43" ht="15.75" customHeight="1">
      <c r="AQ140" s="29"/>
    </row>
    <row r="141" spans="43:43" ht="15.75" customHeight="1">
      <c r="AQ141" s="29"/>
    </row>
    <row r="142" spans="43:43" ht="15.75" customHeight="1">
      <c r="AQ142" s="29"/>
    </row>
    <row r="143" spans="43:43" ht="15.75" customHeight="1">
      <c r="AQ143" s="29"/>
    </row>
    <row r="144" spans="43:43" ht="15.75" customHeight="1">
      <c r="AQ144" s="29"/>
    </row>
    <row r="145" spans="43:43" ht="15.75" customHeight="1">
      <c r="AQ145" s="29"/>
    </row>
    <row r="146" spans="43:43" ht="15.75" customHeight="1">
      <c r="AQ146" s="29"/>
    </row>
    <row r="147" spans="43:43" ht="15.75" customHeight="1">
      <c r="AQ147" s="29"/>
    </row>
    <row r="148" spans="43:43" ht="15.75" customHeight="1">
      <c r="AQ148" s="29"/>
    </row>
    <row r="149" spans="43:43" ht="15.75" customHeight="1">
      <c r="AQ149" s="29"/>
    </row>
    <row r="150" spans="43:43" ht="15.75" customHeight="1">
      <c r="AQ150" s="29"/>
    </row>
    <row r="151" spans="43:43" ht="15.75" customHeight="1">
      <c r="AQ151" s="29"/>
    </row>
    <row r="152" spans="43:43" ht="15.75" customHeight="1">
      <c r="AQ152" s="29"/>
    </row>
    <row r="153" spans="43:43" ht="15.75" customHeight="1">
      <c r="AQ153" s="29"/>
    </row>
    <row r="154" spans="43:43" ht="15.75" customHeight="1">
      <c r="AQ154" s="29"/>
    </row>
    <row r="155" spans="43:43" ht="15.75" customHeight="1">
      <c r="AQ155" s="29"/>
    </row>
    <row r="156" spans="43:43" ht="15.75" customHeight="1">
      <c r="AQ156" s="29"/>
    </row>
    <row r="157" spans="43:43" ht="15.75" customHeight="1">
      <c r="AQ157" s="29"/>
    </row>
    <row r="158" spans="43:43" ht="15.75" customHeight="1">
      <c r="AQ158" s="29"/>
    </row>
    <row r="159" spans="43:43" ht="15.75" customHeight="1">
      <c r="AQ159" s="29"/>
    </row>
    <row r="160" spans="43:43" ht="15.75" customHeight="1">
      <c r="AQ160" s="29"/>
    </row>
    <row r="161" spans="43:43" ht="15.75" customHeight="1">
      <c r="AQ161" s="29"/>
    </row>
    <row r="162" spans="43:43" ht="15.75" customHeight="1">
      <c r="AQ162" s="29"/>
    </row>
    <row r="163" spans="43:43" ht="15.75" customHeight="1">
      <c r="AQ163" s="29"/>
    </row>
    <row r="164" spans="43:43" ht="15.75" customHeight="1">
      <c r="AQ164" s="29"/>
    </row>
    <row r="165" spans="43:43" ht="15.75" customHeight="1">
      <c r="AQ165" s="29"/>
    </row>
    <row r="166" spans="43:43" ht="15.75" customHeight="1">
      <c r="AQ166" s="29"/>
    </row>
    <row r="167" spans="43:43" ht="15.75" customHeight="1">
      <c r="AQ167" s="29"/>
    </row>
    <row r="168" spans="43:43" ht="15.75" customHeight="1">
      <c r="AQ168" s="29"/>
    </row>
    <row r="169" spans="43:43" ht="15.75" customHeight="1">
      <c r="AQ169" s="29"/>
    </row>
    <row r="170" spans="43:43" ht="15.75" customHeight="1">
      <c r="AQ170" s="29"/>
    </row>
    <row r="171" spans="43:43" ht="15.75" customHeight="1">
      <c r="AQ171" s="29"/>
    </row>
    <row r="172" spans="43:43" ht="15.75" customHeight="1">
      <c r="AQ172" s="29"/>
    </row>
    <row r="173" spans="43:43" ht="15.75" customHeight="1">
      <c r="AQ173" s="29"/>
    </row>
    <row r="174" spans="43:43" ht="15.75" customHeight="1">
      <c r="AQ174" s="29"/>
    </row>
    <row r="175" spans="43:43" ht="15.75" customHeight="1">
      <c r="AQ175" s="29"/>
    </row>
    <row r="176" spans="43:43" ht="15.75" customHeight="1">
      <c r="AQ176" s="29"/>
    </row>
    <row r="177" spans="43:43" ht="15.75" customHeight="1">
      <c r="AQ177" s="29"/>
    </row>
    <row r="178" spans="43:43" ht="15.75" customHeight="1">
      <c r="AQ178" s="29"/>
    </row>
    <row r="179" spans="43:43" ht="15.75" customHeight="1">
      <c r="AQ179" s="29"/>
    </row>
    <row r="180" spans="43:43" ht="15.75" customHeight="1">
      <c r="AQ180" s="29"/>
    </row>
    <row r="181" spans="43:43" ht="15.75" customHeight="1">
      <c r="AQ181" s="29"/>
    </row>
    <row r="182" spans="43:43" ht="15.75" customHeight="1">
      <c r="AQ182" s="29"/>
    </row>
    <row r="183" spans="43:43" ht="15.75" customHeight="1">
      <c r="AQ183" s="29"/>
    </row>
    <row r="184" spans="43:43" ht="15.75" customHeight="1">
      <c r="AQ184" s="29"/>
    </row>
    <row r="185" spans="43:43" ht="15.75" customHeight="1">
      <c r="AQ185" s="29"/>
    </row>
    <row r="186" spans="43:43" ht="15.75" customHeight="1">
      <c r="AQ186" s="29"/>
    </row>
    <row r="187" spans="43:43" ht="15.75" customHeight="1">
      <c r="AQ187" s="29"/>
    </row>
    <row r="188" spans="43:43" ht="15.75" customHeight="1">
      <c r="AQ188" s="29"/>
    </row>
    <row r="189" spans="43:43" ht="15.75" customHeight="1">
      <c r="AQ189" s="29"/>
    </row>
    <row r="190" spans="43:43" ht="15.75" customHeight="1">
      <c r="AQ190" s="29"/>
    </row>
    <row r="191" spans="43:43" ht="15.75" customHeight="1">
      <c r="AQ191" s="29"/>
    </row>
    <row r="192" spans="43:43" ht="15.75" customHeight="1">
      <c r="AQ192" s="29"/>
    </row>
    <row r="193" spans="43:43" ht="15.75" customHeight="1">
      <c r="AQ193" s="29"/>
    </row>
    <row r="194" spans="43:43" ht="15.75" customHeight="1">
      <c r="AQ194" s="29"/>
    </row>
    <row r="195" spans="43:43" ht="15.75" customHeight="1">
      <c r="AQ195" s="29"/>
    </row>
    <row r="196" spans="43:43" ht="15.75" customHeight="1">
      <c r="AQ196" s="29"/>
    </row>
    <row r="197" spans="43:43" ht="15.75" customHeight="1">
      <c r="AQ197" s="29"/>
    </row>
    <row r="198" spans="43:43" ht="15.75" customHeight="1">
      <c r="AQ198" s="29"/>
    </row>
    <row r="199" spans="43:43" ht="15.75" customHeight="1">
      <c r="AQ199" s="29"/>
    </row>
    <row r="200" spans="43:43" ht="15.75" customHeight="1">
      <c r="AQ200" s="29"/>
    </row>
    <row r="201" spans="43:43" ht="15.75" customHeight="1">
      <c r="AQ201" s="29"/>
    </row>
    <row r="202" spans="43:43" ht="15.75" customHeight="1">
      <c r="AQ202" s="29"/>
    </row>
    <row r="203" spans="43:43" ht="15.75" customHeight="1">
      <c r="AQ203" s="29"/>
    </row>
    <row r="204" spans="43:43" ht="15.75" customHeight="1">
      <c r="AQ204" s="29"/>
    </row>
    <row r="205" spans="43:43" ht="15.75" customHeight="1">
      <c r="AQ205" s="29"/>
    </row>
    <row r="206" spans="43:43" ht="15.75" customHeight="1">
      <c r="AQ206" s="29"/>
    </row>
    <row r="207" spans="43:43" ht="15.75" customHeight="1">
      <c r="AQ207" s="29"/>
    </row>
    <row r="208" spans="43:43" ht="15.75" customHeight="1">
      <c r="AQ208" s="29"/>
    </row>
    <row r="209" spans="43:43" ht="15.75" customHeight="1">
      <c r="AQ209" s="29"/>
    </row>
    <row r="210" spans="43:43" ht="15.75" customHeight="1">
      <c r="AQ210" s="29"/>
    </row>
    <row r="211" spans="43:43" ht="15.75" customHeight="1">
      <c r="AQ211" s="29"/>
    </row>
    <row r="212" spans="43:43" ht="15.75" customHeight="1">
      <c r="AQ212" s="29"/>
    </row>
    <row r="213" spans="43:43" ht="15.75" customHeight="1">
      <c r="AQ213" s="29"/>
    </row>
    <row r="214" spans="43:43" ht="15.75" customHeight="1">
      <c r="AQ214" s="29"/>
    </row>
    <row r="215" spans="43:43" ht="15.75" customHeight="1">
      <c r="AQ215" s="29"/>
    </row>
    <row r="216" spans="43:43" ht="15.75" customHeight="1">
      <c r="AQ216" s="29"/>
    </row>
    <row r="217" spans="43:43" ht="15.75" customHeight="1">
      <c r="AQ217" s="29"/>
    </row>
    <row r="218" spans="43:43" ht="15.75" customHeight="1">
      <c r="AQ218" s="29"/>
    </row>
    <row r="219" spans="43:43" ht="15.75" customHeight="1">
      <c r="AQ219" s="29"/>
    </row>
    <row r="220" spans="43:43" ht="15.75" customHeight="1">
      <c r="AQ220" s="29"/>
    </row>
    <row r="221" spans="43:43" ht="15.75" customHeight="1">
      <c r="AQ221" s="29"/>
    </row>
    <row r="222" spans="43:43" ht="15.75" customHeight="1">
      <c r="AQ222" s="29"/>
    </row>
    <row r="223" spans="43:43" ht="15.75" customHeight="1">
      <c r="AQ223" s="29"/>
    </row>
    <row r="224" spans="43:43" ht="15.75" customHeight="1">
      <c r="AQ224" s="29"/>
    </row>
    <row r="225" spans="43:43" ht="15.75" customHeight="1">
      <c r="AQ225" s="29"/>
    </row>
    <row r="226" spans="43:43" ht="15.75" customHeight="1">
      <c r="AQ226" s="29"/>
    </row>
    <row r="227" spans="43:43" ht="15.75" customHeight="1">
      <c r="AQ227" s="29"/>
    </row>
    <row r="228" spans="43:43" ht="15.75" customHeight="1">
      <c r="AQ228" s="29"/>
    </row>
    <row r="229" spans="43:43" ht="15.75" customHeight="1">
      <c r="AQ229" s="29"/>
    </row>
    <row r="230" spans="43:43" ht="15.75" customHeight="1">
      <c r="AQ230" s="29"/>
    </row>
    <row r="231" spans="43:43" ht="15.75" customHeight="1">
      <c r="AQ231" s="29"/>
    </row>
    <row r="232" spans="43:43" ht="15.75" customHeight="1">
      <c r="AQ232" s="29"/>
    </row>
    <row r="233" spans="43:43" ht="15.75" customHeight="1">
      <c r="AQ233" s="29"/>
    </row>
    <row r="234" spans="43:43" ht="15.75" customHeight="1">
      <c r="AQ234" s="29"/>
    </row>
    <row r="235" spans="43:43" ht="15.75" customHeight="1">
      <c r="AQ235" s="29"/>
    </row>
    <row r="236" spans="43:43" ht="15.75" customHeight="1">
      <c r="AQ236" s="29"/>
    </row>
    <row r="237" spans="43:43" ht="15.75" customHeight="1">
      <c r="AQ237" s="29"/>
    </row>
    <row r="238" spans="43:43" ht="15.75" customHeight="1">
      <c r="AQ238" s="29"/>
    </row>
    <row r="239" spans="43:43" ht="15.75" customHeight="1">
      <c r="AQ239" s="29"/>
    </row>
    <row r="240" spans="43:43" ht="15.75" customHeight="1">
      <c r="AQ240" s="29"/>
    </row>
    <row r="241" spans="43:43" ht="15.75" customHeight="1">
      <c r="AQ241" s="29"/>
    </row>
    <row r="242" spans="43:43" ht="15.75" customHeight="1">
      <c r="AQ242" s="29"/>
    </row>
    <row r="243" spans="43:43" ht="15.75" customHeight="1">
      <c r="AQ243" s="29"/>
    </row>
    <row r="244" spans="43:43" ht="15.75" customHeight="1">
      <c r="AQ244" s="29"/>
    </row>
    <row r="245" spans="43:43" ht="15.75" customHeight="1">
      <c r="AQ245" s="29"/>
    </row>
    <row r="246" spans="43:43" ht="15.75" customHeight="1">
      <c r="AQ246" s="29"/>
    </row>
    <row r="247" spans="43:43" ht="15.75" customHeight="1">
      <c r="AQ247" s="29"/>
    </row>
    <row r="248" spans="43:43" ht="15.75" customHeight="1">
      <c r="AQ248" s="29"/>
    </row>
    <row r="249" spans="43:43" ht="15.75" customHeight="1">
      <c r="AQ249" s="29"/>
    </row>
    <row r="250" spans="43:43" ht="15.75" customHeight="1">
      <c r="AQ250" s="29"/>
    </row>
    <row r="251" spans="43:43" ht="15.75" customHeight="1">
      <c r="AQ251" s="29"/>
    </row>
    <row r="252" spans="43:43" ht="15.75" customHeight="1">
      <c r="AQ252" s="29"/>
    </row>
    <row r="253" spans="43:43" ht="15.75" customHeight="1">
      <c r="AQ253" s="29"/>
    </row>
    <row r="254" spans="43:43" ht="15.75" customHeight="1">
      <c r="AQ254" s="29"/>
    </row>
    <row r="255" spans="43:43" ht="15.75" customHeight="1">
      <c r="AQ255" s="29"/>
    </row>
    <row r="256" spans="43:43" ht="15.75" customHeight="1">
      <c r="AQ256" s="29"/>
    </row>
    <row r="257" spans="43:43" ht="15.75" customHeight="1">
      <c r="AQ257" s="29"/>
    </row>
    <row r="258" spans="43:43" ht="15.75" customHeight="1">
      <c r="AQ258" s="29"/>
    </row>
    <row r="259" spans="43:43" ht="15.75" customHeight="1">
      <c r="AQ259" s="29"/>
    </row>
    <row r="260" spans="43:43" ht="15.75" customHeight="1">
      <c r="AQ260" s="29"/>
    </row>
    <row r="261" spans="43:43" ht="15.75" customHeight="1">
      <c r="AQ261" s="29"/>
    </row>
    <row r="262" spans="43:43" ht="15.75" customHeight="1">
      <c r="AQ262" s="29"/>
    </row>
    <row r="263" spans="43:43" ht="15.75" customHeight="1">
      <c r="AQ263" s="29"/>
    </row>
    <row r="264" spans="43:43" ht="15.75" customHeight="1">
      <c r="AQ264" s="29"/>
    </row>
    <row r="265" spans="43:43" ht="15.75" customHeight="1">
      <c r="AQ265" s="29"/>
    </row>
    <row r="266" spans="43:43" ht="15.75" customHeight="1">
      <c r="AQ266" s="29"/>
    </row>
    <row r="267" spans="43:43" ht="15.75" customHeight="1">
      <c r="AQ267" s="29"/>
    </row>
    <row r="268" spans="43:43" ht="15.75" customHeight="1">
      <c r="AQ268" s="29"/>
    </row>
    <row r="269" spans="43:43" ht="15.75" customHeight="1">
      <c r="AQ269" s="29"/>
    </row>
    <row r="270" spans="43:43" ht="15.75" customHeight="1">
      <c r="AQ270" s="29"/>
    </row>
    <row r="271" spans="43:43" ht="15.75" customHeight="1">
      <c r="AQ271" s="29"/>
    </row>
    <row r="272" spans="43:43" ht="15.75" customHeight="1">
      <c r="AQ272" s="29"/>
    </row>
    <row r="273" spans="43:43" ht="15.75" customHeight="1">
      <c r="AQ273" s="29"/>
    </row>
    <row r="274" spans="43:43" ht="15.75" customHeight="1">
      <c r="AQ274" s="29"/>
    </row>
    <row r="275" spans="43:43" ht="15.75" customHeight="1">
      <c r="AQ275" s="29"/>
    </row>
    <row r="276" spans="43:43" ht="15.75" customHeight="1">
      <c r="AQ276" s="29"/>
    </row>
    <row r="277" spans="43:43" ht="15.75" customHeight="1">
      <c r="AQ277" s="29"/>
    </row>
    <row r="278" spans="43:43" ht="15.75" customHeight="1">
      <c r="AQ278" s="29"/>
    </row>
    <row r="279" spans="43:43" ht="15.75" customHeight="1">
      <c r="AQ279" s="29"/>
    </row>
    <row r="280" spans="43:43" ht="15.75" customHeight="1">
      <c r="AQ280" s="29"/>
    </row>
    <row r="281" spans="43:43" ht="15.75" customHeight="1">
      <c r="AQ281" s="29"/>
    </row>
    <row r="282" spans="43:43" ht="15.75" customHeight="1">
      <c r="AQ282" s="29"/>
    </row>
    <row r="283" spans="43:43" ht="15.75" customHeight="1">
      <c r="AQ283" s="29"/>
    </row>
    <row r="284" spans="43:43" ht="15.75" customHeight="1">
      <c r="AQ284" s="29"/>
    </row>
    <row r="285" spans="43:43" ht="15.75" customHeight="1">
      <c r="AQ285" s="29"/>
    </row>
    <row r="286" spans="43:43" ht="15.75" customHeight="1">
      <c r="AQ286" s="29"/>
    </row>
    <row r="287" spans="43:43" ht="15.75" customHeight="1">
      <c r="AQ287" s="29"/>
    </row>
    <row r="288" spans="43:43" ht="15.75" customHeight="1">
      <c r="AQ288" s="29"/>
    </row>
    <row r="289" spans="43:43" ht="15.75" customHeight="1">
      <c r="AQ289" s="29"/>
    </row>
    <row r="290" spans="43:43" ht="15.75" customHeight="1">
      <c r="AQ290" s="29"/>
    </row>
    <row r="291" spans="43:43" ht="15.75" customHeight="1">
      <c r="AQ291" s="29"/>
    </row>
    <row r="292" spans="43:43" ht="15.75" customHeight="1">
      <c r="AQ292" s="29"/>
    </row>
    <row r="293" spans="43:43" ht="15.75" customHeight="1">
      <c r="AQ293" s="29"/>
    </row>
    <row r="294" spans="43:43" ht="15.75" customHeight="1">
      <c r="AQ294" s="29"/>
    </row>
    <row r="295" spans="43:43" ht="15.75" customHeight="1">
      <c r="AQ295" s="29"/>
    </row>
    <row r="296" spans="43:43" ht="15.75" customHeight="1">
      <c r="AQ296" s="29"/>
    </row>
    <row r="297" spans="43:43" ht="15.75" customHeight="1">
      <c r="AQ297" s="29"/>
    </row>
    <row r="298" spans="43:43" ht="15.75" customHeight="1">
      <c r="AQ298" s="29"/>
    </row>
    <row r="299" spans="43:43" ht="15.75" customHeight="1">
      <c r="AQ299" s="29"/>
    </row>
    <row r="300" spans="43:43" ht="15.75" customHeight="1">
      <c r="AQ300" s="29"/>
    </row>
    <row r="301" spans="43:43" ht="15.75" customHeight="1">
      <c r="AQ301" s="29"/>
    </row>
    <row r="302" spans="43:43" ht="15.75" customHeight="1">
      <c r="AQ302" s="29"/>
    </row>
    <row r="303" spans="43:43" ht="15.75" customHeight="1">
      <c r="AQ303" s="29"/>
    </row>
    <row r="304" spans="43:43" ht="15.75" customHeight="1">
      <c r="AQ304" s="29"/>
    </row>
    <row r="305" spans="43:43" ht="15.75" customHeight="1">
      <c r="AQ305" s="29"/>
    </row>
    <row r="306" spans="43:43" ht="15.75" customHeight="1">
      <c r="AQ306" s="29"/>
    </row>
    <row r="307" spans="43:43" ht="15.75" customHeight="1">
      <c r="AQ307" s="29"/>
    </row>
    <row r="308" spans="43:43" ht="15.75" customHeight="1">
      <c r="AQ308" s="29"/>
    </row>
    <row r="309" spans="43:43" ht="15.75" customHeight="1">
      <c r="AQ309" s="29"/>
    </row>
    <row r="310" spans="43:43" ht="15.75" customHeight="1">
      <c r="AQ310" s="29"/>
    </row>
    <row r="311" spans="43:43" ht="15.75" customHeight="1">
      <c r="AQ311" s="29"/>
    </row>
    <row r="312" spans="43:43" ht="15.75" customHeight="1">
      <c r="AQ312" s="29"/>
    </row>
    <row r="313" spans="43:43" ht="15.75" customHeight="1">
      <c r="AQ313" s="29"/>
    </row>
    <row r="314" spans="43:43" ht="15.75" customHeight="1">
      <c r="AQ314" s="29"/>
    </row>
    <row r="315" spans="43:43" ht="15.75" customHeight="1">
      <c r="AQ315" s="29"/>
    </row>
    <row r="316" spans="43:43" ht="15.75" customHeight="1">
      <c r="AQ316" s="29"/>
    </row>
    <row r="317" spans="43:43" ht="15.75" customHeight="1">
      <c r="AQ317" s="29"/>
    </row>
    <row r="318" spans="43:43" ht="15.75" customHeight="1">
      <c r="AQ318" s="29"/>
    </row>
    <row r="319" spans="43:43" ht="15.75" customHeight="1">
      <c r="AQ319" s="29"/>
    </row>
    <row r="320" spans="43:43" ht="15.75" customHeight="1">
      <c r="AQ320" s="29"/>
    </row>
    <row r="321" spans="43:43" ht="15.75" customHeight="1">
      <c r="AQ321" s="29"/>
    </row>
    <row r="322" spans="43:43" ht="15.75" customHeight="1">
      <c r="AQ322" s="29"/>
    </row>
    <row r="323" spans="43:43" ht="15.75" customHeight="1">
      <c r="AQ323" s="29"/>
    </row>
    <row r="324" spans="43:43" ht="15.75" customHeight="1">
      <c r="AQ324" s="29"/>
    </row>
    <row r="325" spans="43:43" ht="15.75" customHeight="1">
      <c r="AQ325" s="29"/>
    </row>
    <row r="326" spans="43:43" ht="15.75" customHeight="1">
      <c r="AQ326" s="29"/>
    </row>
    <row r="327" spans="43:43" ht="15.75" customHeight="1">
      <c r="AQ327" s="29"/>
    </row>
    <row r="328" spans="43:43" ht="15.75" customHeight="1">
      <c r="AQ328" s="29"/>
    </row>
    <row r="329" spans="43:43" ht="15.75" customHeight="1">
      <c r="AQ329" s="29"/>
    </row>
    <row r="330" spans="43:43" ht="15.75" customHeight="1">
      <c r="AQ330" s="29"/>
    </row>
    <row r="331" spans="43:43" ht="15.75" customHeight="1">
      <c r="AQ331" s="29"/>
    </row>
    <row r="332" spans="43:43" ht="15.75" customHeight="1">
      <c r="AQ332" s="29"/>
    </row>
    <row r="333" spans="43:43" ht="15.75" customHeight="1">
      <c r="AQ333" s="29"/>
    </row>
    <row r="334" spans="43:43" ht="15.75" customHeight="1">
      <c r="AQ334" s="29"/>
    </row>
    <row r="335" spans="43:43" ht="15.75" customHeight="1">
      <c r="AQ335" s="29"/>
    </row>
    <row r="336" spans="43:43" ht="15.75" customHeight="1">
      <c r="AQ336" s="29"/>
    </row>
    <row r="337" spans="43:43" ht="15.75" customHeight="1">
      <c r="AQ337" s="29"/>
    </row>
    <row r="338" spans="43:43" ht="15.75" customHeight="1">
      <c r="AQ338" s="29"/>
    </row>
    <row r="339" spans="43:43" ht="15.75" customHeight="1">
      <c r="AQ339" s="29"/>
    </row>
    <row r="340" spans="43:43" ht="15.75" customHeight="1">
      <c r="AQ340" s="29"/>
    </row>
    <row r="341" spans="43:43" ht="15.75" customHeight="1">
      <c r="AQ341" s="29"/>
    </row>
    <row r="342" spans="43:43" ht="15.75" customHeight="1">
      <c r="AQ342" s="29"/>
    </row>
    <row r="343" spans="43:43" ht="15.75" customHeight="1">
      <c r="AQ343" s="29"/>
    </row>
    <row r="344" spans="43:43" ht="15.75" customHeight="1">
      <c r="AQ344" s="29"/>
    </row>
    <row r="345" spans="43:43" ht="15.75" customHeight="1">
      <c r="AQ345" s="29"/>
    </row>
    <row r="346" spans="43:43" ht="15.75" customHeight="1">
      <c r="AQ346" s="29"/>
    </row>
    <row r="347" spans="43:43" ht="15.75" customHeight="1">
      <c r="AQ347" s="29"/>
    </row>
    <row r="348" spans="43:43" ht="15.75" customHeight="1">
      <c r="AQ348" s="29"/>
    </row>
    <row r="349" spans="43:43" ht="15.75" customHeight="1">
      <c r="AQ349" s="29"/>
    </row>
    <row r="350" spans="43:43" ht="15.75" customHeight="1">
      <c r="AQ350" s="29"/>
    </row>
    <row r="351" spans="43:43" ht="15.75" customHeight="1">
      <c r="AQ351" s="29"/>
    </row>
    <row r="352" spans="43:43" ht="15.75" customHeight="1">
      <c r="AQ352" s="29"/>
    </row>
    <row r="353" spans="43:43" ht="15.75" customHeight="1">
      <c r="AQ353" s="29"/>
    </row>
    <row r="354" spans="43:43" ht="15.75" customHeight="1">
      <c r="AQ354" s="29"/>
    </row>
    <row r="355" spans="43:43" ht="15.75" customHeight="1">
      <c r="AQ355" s="29"/>
    </row>
    <row r="356" spans="43:43" ht="15.75" customHeight="1">
      <c r="AQ356" s="29"/>
    </row>
    <row r="357" spans="43:43" ht="15.75" customHeight="1">
      <c r="AQ357" s="29"/>
    </row>
    <row r="358" spans="43:43" ht="15.75" customHeight="1">
      <c r="AQ358" s="29"/>
    </row>
    <row r="359" spans="43:43" ht="15.75" customHeight="1">
      <c r="AQ359" s="29"/>
    </row>
    <row r="360" spans="43:43" ht="15.75" customHeight="1">
      <c r="AQ360" s="29"/>
    </row>
    <row r="361" spans="43:43" ht="15.75" customHeight="1">
      <c r="AQ361" s="29"/>
    </row>
    <row r="362" spans="43:43" ht="15.75" customHeight="1">
      <c r="AQ362" s="29"/>
    </row>
    <row r="363" spans="43:43" ht="15.75" customHeight="1">
      <c r="AQ363" s="29"/>
    </row>
    <row r="364" spans="43:43" ht="15.75" customHeight="1">
      <c r="AQ364" s="29"/>
    </row>
    <row r="365" spans="43:43" ht="15.75" customHeight="1">
      <c r="AQ365" s="29"/>
    </row>
    <row r="366" spans="43:43" ht="15.75" customHeight="1">
      <c r="AQ366" s="29"/>
    </row>
    <row r="367" spans="43:43" ht="15.75" customHeight="1">
      <c r="AQ367" s="29"/>
    </row>
    <row r="368" spans="43:43" ht="15.75" customHeight="1">
      <c r="AQ368" s="29"/>
    </row>
    <row r="369" spans="43:43" ht="15.75" customHeight="1">
      <c r="AQ369" s="29"/>
    </row>
    <row r="370" spans="43:43" ht="15.75" customHeight="1">
      <c r="AQ370" s="29"/>
    </row>
    <row r="371" spans="43:43" ht="15.75" customHeight="1">
      <c r="AQ371" s="29"/>
    </row>
    <row r="372" spans="43:43" ht="15.75" customHeight="1">
      <c r="AQ372" s="29"/>
    </row>
    <row r="373" spans="43:43" ht="15.75" customHeight="1">
      <c r="AQ373" s="29"/>
    </row>
    <row r="374" spans="43:43" ht="15.75" customHeight="1">
      <c r="AQ374" s="29"/>
    </row>
    <row r="375" spans="43:43" ht="15.75" customHeight="1">
      <c r="AQ375" s="29"/>
    </row>
    <row r="376" spans="43:43" ht="15.75" customHeight="1">
      <c r="AQ376" s="29"/>
    </row>
    <row r="377" spans="43:43" ht="15.75" customHeight="1">
      <c r="AQ377" s="29"/>
    </row>
    <row r="378" spans="43:43" ht="15.75" customHeight="1">
      <c r="AQ378" s="29"/>
    </row>
    <row r="379" spans="43:43" ht="15.75" customHeight="1">
      <c r="AQ379" s="29"/>
    </row>
    <row r="380" spans="43:43" ht="15.75" customHeight="1">
      <c r="AQ380" s="29"/>
    </row>
    <row r="381" spans="43:43" ht="15.75" customHeight="1">
      <c r="AQ381" s="29"/>
    </row>
    <row r="382" spans="43:43" ht="15.75" customHeight="1">
      <c r="AQ382" s="29"/>
    </row>
    <row r="383" spans="43:43" ht="15.75" customHeight="1">
      <c r="AQ383" s="29"/>
    </row>
    <row r="384" spans="43:43" ht="15.75" customHeight="1">
      <c r="AQ384" s="29"/>
    </row>
    <row r="385" spans="43:43" ht="15.75" customHeight="1">
      <c r="AQ385" s="29"/>
    </row>
    <row r="386" spans="43:43" ht="15.75" customHeight="1">
      <c r="AQ386" s="29"/>
    </row>
    <row r="387" spans="43:43" ht="15.75" customHeight="1">
      <c r="AQ387" s="29"/>
    </row>
    <row r="388" spans="43:43" ht="15.75" customHeight="1">
      <c r="AQ388" s="29"/>
    </row>
    <row r="389" spans="43:43" ht="15.75" customHeight="1">
      <c r="AQ389" s="29"/>
    </row>
    <row r="390" spans="43:43" ht="15.75" customHeight="1">
      <c r="AQ390" s="29"/>
    </row>
    <row r="391" spans="43:43" ht="15.75" customHeight="1">
      <c r="AQ391" s="29"/>
    </row>
    <row r="392" spans="43:43" ht="15.75" customHeight="1">
      <c r="AQ392" s="29"/>
    </row>
    <row r="393" spans="43:43" ht="15.75" customHeight="1">
      <c r="AQ393" s="29"/>
    </row>
    <row r="394" spans="43:43" ht="15.75" customHeight="1">
      <c r="AQ394" s="29"/>
    </row>
    <row r="395" spans="43:43" ht="15.75" customHeight="1">
      <c r="AQ395" s="29"/>
    </row>
    <row r="396" spans="43:43" ht="15.75" customHeight="1">
      <c r="AQ396" s="29"/>
    </row>
    <row r="397" spans="43:43" ht="15.75" customHeight="1">
      <c r="AQ397" s="29"/>
    </row>
    <row r="398" spans="43:43" ht="15.75" customHeight="1">
      <c r="AQ398" s="29"/>
    </row>
    <row r="399" spans="43:43" ht="15.75" customHeight="1">
      <c r="AQ399" s="29"/>
    </row>
    <row r="400" spans="43:43" ht="15.75" customHeight="1">
      <c r="AQ400" s="29"/>
    </row>
    <row r="401" spans="43:43" ht="15.75" customHeight="1">
      <c r="AQ401" s="29"/>
    </row>
    <row r="402" spans="43:43" ht="15.75" customHeight="1">
      <c r="AQ402" s="29"/>
    </row>
    <row r="403" spans="43:43" ht="15.75" customHeight="1">
      <c r="AQ403" s="29"/>
    </row>
    <row r="404" spans="43:43" ht="15.75" customHeight="1">
      <c r="AQ404" s="29"/>
    </row>
    <row r="405" spans="43:43" ht="15.75" customHeight="1">
      <c r="AQ405" s="29"/>
    </row>
    <row r="406" spans="43:43" ht="15.75" customHeight="1">
      <c r="AQ406" s="29"/>
    </row>
    <row r="407" spans="43:43" ht="15.75" customHeight="1">
      <c r="AQ407" s="29"/>
    </row>
    <row r="408" spans="43:43" ht="15.75" customHeight="1">
      <c r="AQ408" s="29"/>
    </row>
    <row r="409" spans="43:43" ht="15.75" customHeight="1">
      <c r="AQ409" s="29"/>
    </row>
    <row r="410" spans="43:43" ht="15.75" customHeight="1">
      <c r="AQ410" s="29"/>
    </row>
    <row r="411" spans="43:43" ht="15.75" customHeight="1">
      <c r="AQ411" s="29"/>
    </row>
    <row r="412" spans="43:43" ht="15.75" customHeight="1">
      <c r="AQ412" s="29"/>
    </row>
    <row r="413" spans="43:43" ht="15.75" customHeight="1">
      <c r="AQ413" s="29"/>
    </row>
    <row r="414" spans="43:43" ht="15.75" customHeight="1">
      <c r="AQ414" s="29"/>
    </row>
    <row r="415" spans="43:43" ht="15.75" customHeight="1">
      <c r="AQ415" s="29"/>
    </row>
    <row r="416" spans="43:43" ht="15.75" customHeight="1">
      <c r="AQ416" s="29"/>
    </row>
    <row r="417" spans="43:43" ht="15.75" customHeight="1">
      <c r="AQ417" s="29"/>
    </row>
    <row r="418" spans="43:43" ht="15.75" customHeight="1">
      <c r="AQ418" s="29"/>
    </row>
    <row r="419" spans="43:43" ht="15.75" customHeight="1">
      <c r="AQ419" s="29"/>
    </row>
    <row r="420" spans="43:43" ht="15.75" customHeight="1">
      <c r="AQ420" s="29"/>
    </row>
    <row r="421" spans="43:43" ht="15.75" customHeight="1">
      <c r="AQ421" s="29"/>
    </row>
    <row r="422" spans="43:43" ht="15.75" customHeight="1">
      <c r="AQ422" s="29"/>
    </row>
    <row r="423" spans="43:43" ht="15.75" customHeight="1">
      <c r="AQ423" s="29"/>
    </row>
    <row r="424" spans="43:43" ht="15.75" customHeight="1">
      <c r="AQ424" s="29"/>
    </row>
    <row r="425" spans="43:43" ht="15.75" customHeight="1">
      <c r="AQ425" s="29"/>
    </row>
    <row r="426" spans="43:43" ht="15.75" customHeight="1">
      <c r="AQ426" s="29"/>
    </row>
    <row r="427" spans="43:43" ht="15.75" customHeight="1">
      <c r="AQ427" s="29"/>
    </row>
    <row r="428" spans="43:43" ht="15.75" customHeight="1">
      <c r="AQ428" s="29"/>
    </row>
    <row r="429" spans="43:43" ht="15.75" customHeight="1">
      <c r="AQ429" s="29"/>
    </row>
    <row r="430" spans="43:43" ht="15.75" customHeight="1">
      <c r="AQ430" s="29"/>
    </row>
    <row r="431" spans="43:43" ht="15.75" customHeight="1">
      <c r="AQ431" s="29"/>
    </row>
    <row r="432" spans="43:43" ht="15.75" customHeight="1">
      <c r="AQ432" s="29"/>
    </row>
    <row r="433" spans="43:43" ht="15.75" customHeight="1">
      <c r="AQ433" s="29"/>
    </row>
    <row r="434" spans="43:43" ht="15.75" customHeight="1">
      <c r="AQ434" s="29"/>
    </row>
    <row r="435" spans="43:43" ht="15.75" customHeight="1">
      <c r="AQ435" s="29"/>
    </row>
    <row r="436" spans="43:43" ht="15.75" customHeight="1">
      <c r="AQ436" s="29"/>
    </row>
    <row r="437" spans="43:43" ht="15.75" customHeight="1">
      <c r="AQ437" s="29"/>
    </row>
    <row r="438" spans="43:43" ht="15.75" customHeight="1">
      <c r="AQ438" s="29"/>
    </row>
    <row r="439" spans="43:43" ht="15.75" customHeight="1">
      <c r="AQ439" s="29"/>
    </row>
    <row r="440" spans="43:43" ht="15.75" customHeight="1">
      <c r="AQ440" s="29"/>
    </row>
    <row r="441" spans="43:43" ht="15.75" customHeight="1">
      <c r="AQ441" s="29"/>
    </row>
    <row r="442" spans="43:43" ht="15.75" customHeight="1">
      <c r="AQ442" s="29"/>
    </row>
    <row r="443" spans="43:43" ht="15.75" customHeight="1">
      <c r="AQ443" s="29"/>
    </row>
    <row r="444" spans="43:43" ht="15.75" customHeight="1">
      <c r="AQ444" s="29"/>
    </row>
    <row r="445" spans="43:43" ht="15.75" customHeight="1">
      <c r="AQ445" s="29"/>
    </row>
    <row r="446" spans="43:43" ht="15.75" customHeight="1">
      <c r="AQ446" s="29"/>
    </row>
    <row r="447" spans="43:43" ht="15.75" customHeight="1">
      <c r="AQ447" s="29"/>
    </row>
    <row r="448" spans="43:43" ht="15.75" customHeight="1">
      <c r="AQ448" s="29"/>
    </row>
    <row r="449" spans="43:43" ht="15.75" customHeight="1">
      <c r="AQ449" s="29"/>
    </row>
    <row r="450" spans="43:43" ht="15.75" customHeight="1">
      <c r="AQ450" s="29"/>
    </row>
    <row r="451" spans="43:43" ht="15.75" customHeight="1">
      <c r="AQ451" s="29"/>
    </row>
    <row r="452" spans="43:43" ht="15.75" customHeight="1">
      <c r="AQ452" s="29"/>
    </row>
    <row r="453" spans="43:43" ht="15.75" customHeight="1">
      <c r="AQ453" s="29"/>
    </row>
    <row r="454" spans="43:43" ht="15.75" customHeight="1">
      <c r="AQ454" s="29"/>
    </row>
    <row r="455" spans="43:43" ht="15.75" customHeight="1">
      <c r="AQ455" s="29"/>
    </row>
    <row r="456" spans="43:43" ht="15.75" customHeight="1">
      <c r="AQ456" s="29"/>
    </row>
    <row r="457" spans="43:43" ht="15.75" customHeight="1">
      <c r="AQ457" s="29"/>
    </row>
    <row r="458" spans="43:43" ht="15.75" customHeight="1">
      <c r="AQ458" s="29"/>
    </row>
    <row r="459" spans="43:43" ht="15.75" customHeight="1">
      <c r="AQ459" s="29"/>
    </row>
    <row r="460" spans="43:43" ht="15.75" customHeight="1">
      <c r="AQ460" s="29"/>
    </row>
    <row r="461" spans="43:43" ht="15.75" customHeight="1">
      <c r="AQ461" s="29"/>
    </row>
    <row r="462" spans="43:43" ht="15.75" customHeight="1">
      <c r="AQ462" s="29"/>
    </row>
    <row r="463" spans="43:43" ht="15.75" customHeight="1">
      <c r="AQ463" s="29"/>
    </row>
    <row r="464" spans="43:43" ht="15.75" customHeight="1">
      <c r="AQ464" s="29"/>
    </row>
    <row r="465" spans="43:43" ht="15.75" customHeight="1">
      <c r="AQ465" s="29"/>
    </row>
    <row r="466" spans="43:43" ht="15.75" customHeight="1">
      <c r="AQ466" s="29"/>
    </row>
    <row r="467" spans="43:43" ht="15.75" customHeight="1">
      <c r="AQ467" s="29"/>
    </row>
    <row r="468" spans="43:43" ht="15.75" customHeight="1">
      <c r="AQ468" s="29"/>
    </row>
    <row r="469" spans="43:43" ht="15.75" customHeight="1">
      <c r="AQ469" s="29"/>
    </row>
    <row r="470" spans="43:43" ht="15.75" customHeight="1">
      <c r="AQ470" s="29"/>
    </row>
    <row r="471" spans="43:43" ht="15.75" customHeight="1">
      <c r="AQ471" s="29"/>
    </row>
    <row r="472" spans="43:43" ht="15.75" customHeight="1">
      <c r="AQ472" s="29"/>
    </row>
    <row r="473" spans="43:43" ht="15.75" customHeight="1">
      <c r="AQ473" s="29"/>
    </row>
    <row r="474" spans="43:43" ht="15.75" customHeight="1">
      <c r="AQ474" s="29"/>
    </row>
    <row r="475" spans="43:43" ht="15.75" customHeight="1">
      <c r="AQ475" s="29"/>
    </row>
    <row r="476" spans="43:43" ht="15.75" customHeight="1">
      <c r="AQ476" s="29"/>
    </row>
    <row r="477" spans="43:43" ht="15.75" customHeight="1">
      <c r="AQ477" s="29"/>
    </row>
    <row r="478" spans="43:43" ht="15.75" customHeight="1">
      <c r="AQ478" s="29"/>
    </row>
    <row r="479" spans="43:43" ht="15.75" customHeight="1">
      <c r="AQ479" s="29"/>
    </row>
    <row r="480" spans="43:43" ht="15.75" customHeight="1">
      <c r="AQ480" s="29"/>
    </row>
    <row r="481" spans="43:43" ht="15.75" customHeight="1">
      <c r="AQ481" s="29"/>
    </row>
    <row r="482" spans="43:43" ht="15.75" customHeight="1">
      <c r="AQ482" s="29"/>
    </row>
    <row r="483" spans="43:43" ht="15.75" customHeight="1">
      <c r="AQ483" s="29"/>
    </row>
    <row r="484" spans="43:43" ht="15.75" customHeight="1">
      <c r="AQ484" s="29"/>
    </row>
    <row r="485" spans="43:43" ht="15.75" customHeight="1">
      <c r="AQ485" s="29"/>
    </row>
    <row r="486" spans="43:43" ht="15.75" customHeight="1">
      <c r="AQ486" s="29"/>
    </row>
    <row r="487" spans="43:43" ht="15.75" customHeight="1">
      <c r="AQ487" s="29"/>
    </row>
    <row r="488" spans="43:43" ht="15.75" customHeight="1">
      <c r="AQ488" s="29"/>
    </row>
    <row r="489" spans="43:43" ht="15.75" customHeight="1">
      <c r="AQ489" s="29"/>
    </row>
    <row r="490" spans="43:43" ht="15.75" customHeight="1">
      <c r="AQ490" s="29"/>
    </row>
    <row r="491" spans="43:43" ht="15.75" customHeight="1">
      <c r="AQ491" s="29"/>
    </row>
    <row r="492" spans="43:43" ht="15.75" customHeight="1">
      <c r="AQ492" s="29"/>
    </row>
    <row r="493" spans="43:43" ht="15.75" customHeight="1">
      <c r="AQ493" s="29"/>
    </row>
    <row r="494" spans="43:43" ht="15.75" customHeight="1">
      <c r="AQ494" s="29"/>
    </row>
    <row r="495" spans="43:43" ht="15.75" customHeight="1">
      <c r="AQ495" s="29"/>
    </row>
    <row r="496" spans="43:43" ht="15.75" customHeight="1">
      <c r="AQ496" s="29"/>
    </row>
    <row r="497" spans="43:43" ht="15.75" customHeight="1">
      <c r="AQ497" s="29"/>
    </row>
    <row r="498" spans="43:43" ht="15.75" customHeight="1">
      <c r="AQ498" s="29"/>
    </row>
    <row r="499" spans="43:43" ht="15.75" customHeight="1">
      <c r="AQ499" s="29"/>
    </row>
    <row r="500" spans="43:43" ht="15.75" customHeight="1">
      <c r="AQ500" s="29"/>
    </row>
    <row r="501" spans="43:43" ht="15.75" customHeight="1">
      <c r="AQ501" s="29"/>
    </row>
    <row r="502" spans="43:43" ht="15.75" customHeight="1">
      <c r="AQ502" s="29"/>
    </row>
    <row r="503" spans="43:43" ht="15.75" customHeight="1">
      <c r="AQ503" s="29"/>
    </row>
    <row r="504" spans="43:43" ht="15.75" customHeight="1">
      <c r="AQ504" s="29"/>
    </row>
    <row r="505" spans="43:43" ht="15.75" customHeight="1">
      <c r="AQ505" s="29"/>
    </row>
    <row r="506" spans="43:43" ht="15.75" customHeight="1">
      <c r="AQ506" s="29"/>
    </row>
    <row r="507" spans="43:43" ht="15.75" customHeight="1">
      <c r="AQ507" s="29"/>
    </row>
    <row r="508" spans="43:43" ht="15.75" customHeight="1">
      <c r="AQ508" s="29"/>
    </row>
    <row r="509" spans="43:43" ht="15.75" customHeight="1">
      <c r="AQ509" s="29"/>
    </row>
    <row r="510" spans="43:43" ht="15.75" customHeight="1">
      <c r="AQ510" s="29"/>
    </row>
    <row r="511" spans="43:43" ht="15.75" customHeight="1">
      <c r="AQ511" s="29"/>
    </row>
    <row r="512" spans="43:43" ht="15.75" customHeight="1">
      <c r="AQ512" s="29"/>
    </row>
    <row r="513" spans="43:43" ht="15.75" customHeight="1">
      <c r="AQ513" s="29"/>
    </row>
    <row r="514" spans="43:43" ht="15.75" customHeight="1">
      <c r="AQ514" s="29"/>
    </row>
    <row r="515" spans="43:43" ht="15.75" customHeight="1">
      <c r="AQ515" s="29"/>
    </row>
    <row r="516" spans="43:43" ht="15.75" customHeight="1">
      <c r="AQ516" s="29"/>
    </row>
    <row r="517" spans="43:43" ht="15.75" customHeight="1">
      <c r="AQ517" s="29"/>
    </row>
    <row r="518" spans="43:43" ht="15.75" customHeight="1">
      <c r="AQ518" s="29"/>
    </row>
    <row r="519" spans="43:43" ht="15.75" customHeight="1">
      <c r="AQ519" s="29"/>
    </row>
    <row r="520" spans="43:43" ht="15.75" customHeight="1">
      <c r="AQ520" s="29"/>
    </row>
    <row r="521" spans="43:43" ht="15.75" customHeight="1">
      <c r="AQ521" s="29"/>
    </row>
    <row r="522" spans="43:43" ht="15.75" customHeight="1">
      <c r="AQ522" s="29"/>
    </row>
    <row r="523" spans="43:43" ht="15.75" customHeight="1">
      <c r="AQ523" s="29"/>
    </row>
    <row r="524" spans="43:43" ht="15.75" customHeight="1">
      <c r="AQ524" s="29"/>
    </row>
    <row r="525" spans="43:43" ht="15.75" customHeight="1">
      <c r="AQ525" s="29"/>
    </row>
    <row r="526" spans="43:43" ht="15.75" customHeight="1">
      <c r="AQ526" s="29"/>
    </row>
    <row r="527" spans="43:43" ht="15.75" customHeight="1">
      <c r="AQ527" s="29"/>
    </row>
    <row r="528" spans="43:43" ht="15.75" customHeight="1">
      <c r="AQ528" s="29"/>
    </row>
    <row r="529" spans="43:43" ht="15.75" customHeight="1">
      <c r="AQ529" s="29"/>
    </row>
    <row r="530" spans="43:43" ht="15.75" customHeight="1">
      <c r="AQ530" s="29"/>
    </row>
    <row r="531" spans="43:43" ht="15.75" customHeight="1">
      <c r="AQ531" s="29"/>
    </row>
    <row r="532" spans="43:43" ht="15.75" customHeight="1">
      <c r="AQ532" s="29"/>
    </row>
    <row r="533" spans="43:43" ht="15.75" customHeight="1">
      <c r="AQ533" s="29"/>
    </row>
    <row r="534" spans="43:43" ht="15.75" customHeight="1">
      <c r="AQ534" s="29"/>
    </row>
    <row r="535" spans="43:43" ht="15.75" customHeight="1">
      <c r="AQ535" s="29"/>
    </row>
    <row r="536" spans="43:43" ht="15.75" customHeight="1">
      <c r="AQ536" s="29"/>
    </row>
    <row r="537" spans="43:43" ht="15.75" customHeight="1">
      <c r="AQ537" s="29"/>
    </row>
    <row r="538" spans="43:43" ht="15.75" customHeight="1">
      <c r="AQ538" s="29"/>
    </row>
    <row r="539" spans="43:43" ht="15.75" customHeight="1">
      <c r="AQ539" s="29"/>
    </row>
    <row r="540" spans="43:43" ht="15.75" customHeight="1">
      <c r="AQ540" s="29"/>
    </row>
    <row r="541" spans="43:43" ht="15.75" customHeight="1">
      <c r="AQ541" s="29"/>
    </row>
    <row r="542" spans="43:43" ht="15.75" customHeight="1">
      <c r="AQ542" s="29"/>
    </row>
    <row r="543" spans="43:43" ht="15.75" customHeight="1">
      <c r="AQ543" s="29"/>
    </row>
    <row r="544" spans="43:43" ht="15.75" customHeight="1">
      <c r="AQ544" s="29"/>
    </row>
    <row r="545" spans="43:43" ht="15.75" customHeight="1">
      <c r="AQ545" s="29"/>
    </row>
    <row r="546" spans="43:43" ht="15.75" customHeight="1">
      <c r="AQ546" s="29"/>
    </row>
    <row r="547" spans="43:43" ht="15.75" customHeight="1">
      <c r="AQ547" s="29"/>
    </row>
    <row r="548" spans="43:43" ht="15.75" customHeight="1">
      <c r="AQ548" s="29"/>
    </row>
    <row r="549" spans="43:43" ht="15.75" customHeight="1">
      <c r="AQ549" s="29"/>
    </row>
    <row r="550" spans="43:43" ht="15.75" customHeight="1">
      <c r="AQ550" s="29"/>
    </row>
    <row r="551" spans="43:43" ht="15.75" customHeight="1">
      <c r="AQ551" s="29"/>
    </row>
    <row r="552" spans="43:43" ht="15.75" customHeight="1">
      <c r="AQ552" s="29"/>
    </row>
    <row r="553" spans="43:43" ht="15.75" customHeight="1">
      <c r="AQ553" s="29"/>
    </row>
    <row r="554" spans="43:43" ht="15.75" customHeight="1">
      <c r="AQ554" s="29"/>
    </row>
    <row r="555" spans="43:43" ht="15.75" customHeight="1">
      <c r="AQ555" s="29"/>
    </row>
    <row r="556" spans="43:43" ht="15.75" customHeight="1">
      <c r="AQ556" s="29"/>
    </row>
    <row r="557" spans="43:43" ht="15.75" customHeight="1">
      <c r="AQ557" s="29"/>
    </row>
    <row r="558" spans="43:43" ht="15.75" customHeight="1">
      <c r="AQ558" s="29"/>
    </row>
    <row r="559" spans="43:43" ht="15.75" customHeight="1">
      <c r="AQ559" s="29"/>
    </row>
    <row r="560" spans="43:43" ht="15.75" customHeight="1">
      <c r="AQ560" s="29"/>
    </row>
    <row r="561" spans="43:43" ht="15.75" customHeight="1">
      <c r="AQ561" s="29"/>
    </row>
    <row r="562" spans="43:43" ht="15.75" customHeight="1">
      <c r="AQ562" s="29"/>
    </row>
    <row r="563" spans="43:43" ht="15.75" customHeight="1">
      <c r="AQ563" s="29"/>
    </row>
    <row r="564" spans="43:43" ht="15.75" customHeight="1">
      <c r="AQ564" s="29"/>
    </row>
    <row r="565" spans="43:43" ht="15.75" customHeight="1">
      <c r="AQ565" s="29"/>
    </row>
    <row r="566" spans="43:43" ht="15.75" customHeight="1">
      <c r="AQ566" s="29"/>
    </row>
    <row r="567" spans="43:43" ht="15.75" customHeight="1">
      <c r="AQ567" s="29"/>
    </row>
    <row r="568" spans="43:43" ht="15.75" customHeight="1">
      <c r="AQ568" s="29"/>
    </row>
    <row r="569" spans="43:43" ht="15.75" customHeight="1">
      <c r="AQ569" s="29"/>
    </row>
    <row r="570" spans="43:43" ht="15.75" customHeight="1">
      <c r="AQ570" s="29"/>
    </row>
    <row r="571" spans="43:43" ht="15.75" customHeight="1">
      <c r="AQ571" s="29"/>
    </row>
    <row r="572" spans="43:43" ht="15.75" customHeight="1">
      <c r="AQ572" s="29"/>
    </row>
    <row r="573" spans="43:43" ht="15.75" customHeight="1">
      <c r="AQ573" s="29"/>
    </row>
    <row r="574" spans="43:43" ht="15.75" customHeight="1">
      <c r="AQ574" s="29"/>
    </row>
    <row r="575" spans="43:43" ht="15.75" customHeight="1">
      <c r="AQ575" s="29"/>
    </row>
    <row r="576" spans="43:43" ht="15.75" customHeight="1">
      <c r="AQ576" s="29"/>
    </row>
    <row r="577" spans="43:43" ht="15.75" customHeight="1">
      <c r="AQ577" s="29"/>
    </row>
    <row r="578" spans="43:43" ht="15.75" customHeight="1">
      <c r="AQ578" s="29"/>
    </row>
    <row r="579" spans="43:43" ht="15.75" customHeight="1">
      <c r="AQ579" s="29"/>
    </row>
    <row r="580" spans="43:43" ht="15.75" customHeight="1">
      <c r="AQ580" s="29"/>
    </row>
    <row r="581" spans="43:43" ht="15.75" customHeight="1">
      <c r="AQ581" s="29"/>
    </row>
    <row r="582" spans="43:43" ht="15.75" customHeight="1">
      <c r="AQ582" s="29"/>
    </row>
    <row r="583" spans="43:43" ht="15.75" customHeight="1">
      <c r="AQ583" s="29"/>
    </row>
    <row r="584" spans="43:43" ht="15.75" customHeight="1">
      <c r="AQ584" s="29"/>
    </row>
    <row r="585" spans="43:43" ht="15.75" customHeight="1">
      <c r="AQ585" s="29"/>
    </row>
    <row r="586" spans="43:43" ht="15.75" customHeight="1">
      <c r="AQ586" s="29"/>
    </row>
    <row r="587" spans="43:43" ht="15.75" customHeight="1">
      <c r="AQ587" s="29"/>
    </row>
    <row r="588" spans="43:43" ht="15.75" customHeight="1">
      <c r="AQ588" s="29"/>
    </row>
    <row r="589" spans="43:43" ht="15.75" customHeight="1">
      <c r="AQ589" s="29"/>
    </row>
    <row r="590" spans="43:43" ht="15.75" customHeight="1">
      <c r="AQ590" s="29"/>
    </row>
    <row r="591" spans="43:43" ht="15.75" customHeight="1">
      <c r="AQ591" s="29"/>
    </row>
    <row r="592" spans="43:43" ht="15.75" customHeight="1">
      <c r="AQ592" s="29"/>
    </row>
    <row r="593" spans="43:43" ht="15.75" customHeight="1">
      <c r="AQ593" s="29"/>
    </row>
    <row r="594" spans="43:43" ht="15.75" customHeight="1">
      <c r="AQ594" s="29"/>
    </row>
    <row r="595" spans="43:43" ht="15.75" customHeight="1">
      <c r="AQ595" s="29"/>
    </row>
    <row r="596" spans="43:43" ht="15.75" customHeight="1">
      <c r="AQ596" s="29"/>
    </row>
    <row r="597" spans="43:43" ht="15.75" customHeight="1">
      <c r="AQ597" s="29"/>
    </row>
    <row r="598" spans="43:43" ht="15.75" customHeight="1">
      <c r="AQ598" s="29"/>
    </row>
    <row r="599" spans="43:43" ht="15.75" customHeight="1">
      <c r="AQ599" s="29"/>
    </row>
    <row r="600" spans="43:43" ht="15.75" customHeight="1">
      <c r="AQ600" s="29"/>
    </row>
    <row r="601" spans="43:43" ht="15.75" customHeight="1">
      <c r="AQ601" s="29"/>
    </row>
    <row r="602" spans="43:43" ht="15.75" customHeight="1">
      <c r="AQ602" s="29"/>
    </row>
    <row r="603" spans="43:43" ht="15.75" customHeight="1">
      <c r="AQ603" s="29"/>
    </row>
    <row r="604" spans="43:43" ht="15.75" customHeight="1">
      <c r="AQ604" s="29"/>
    </row>
    <row r="605" spans="43:43" ht="15.75" customHeight="1">
      <c r="AQ605" s="29"/>
    </row>
    <row r="606" spans="43:43" ht="15.75" customHeight="1">
      <c r="AQ606" s="29"/>
    </row>
    <row r="607" spans="43:43" ht="15.75" customHeight="1">
      <c r="AQ607" s="29"/>
    </row>
    <row r="608" spans="43:43" ht="15.75" customHeight="1">
      <c r="AQ608" s="29"/>
    </row>
    <row r="609" spans="43:43" ht="15.75" customHeight="1">
      <c r="AQ609" s="29"/>
    </row>
    <row r="610" spans="43:43" ht="15.75" customHeight="1">
      <c r="AQ610" s="29"/>
    </row>
    <row r="611" spans="43:43" ht="15.75" customHeight="1">
      <c r="AQ611" s="29"/>
    </row>
    <row r="612" spans="43:43" ht="15.75" customHeight="1">
      <c r="AQ612" s="29"/>
    </row>
    <row r="613" spans="43:43" ht="15.75" customHeight="1">
      <c r="AQ613" s="29"/>
    </row>
    <row r="614" spans="43:43" ht="15.75" customHeight="1">
      <c r="AQ614" s="29"/>
    </row>
    <row r="615" spans="43:43" ht="15.75" customHeight="1">
      <c r="AQ615" s="29"/>
    </row>
    <row r="616" spans="43:43" ht="15.75" customHeight="1">
      <c r="AQ616" s="29"/>
    </row>
    <row r="617" spans="43:43" ht="15.75" customHeight="1">
      <c r="AQ617" s="29"/>
    </row>
    <row r="618" spans="43:43" ht="15.75" customHeight="1">
      <c r="AQ618" s="29"/>
    </row>
    <row r="619" spans="43:43" ht="15.75" customHeight="1">
      <c r="AQ619" s="29"/>
    </row>
    <row r="620" spans="43:43" ht="15.75" customHeight="1">
      <c r="AQ620" s="29"/>
    </row>
    <row r="621" spans="43:43" ht="15.75" customHeight="1">
      <c r="AQ621" s="29"/>
    </row>
    <row r="622" spans="43:43" ht="15.75" customHeight="1">
      <c r="AQ622" s="29"/>
    </row>
    <row r="623" spans="43:43" ht="15.75" customHeight="1">
      <c r="AQ623" s="29"/>
    </row>
    <row r="624" spans="43:43" ht="15.75" customHeight="1">
      <c r="AQ624" s="29"/>
    </row>
    <row r="625" spans="43:43" ht="15.75" customHeight="1">
      <c r="AQ625" s="29"/>
    </row>
    <row r="626" spans="43:43" ht="15.75" customHeight="1">
      <c r="AQ626" s="29"/>
    </row>
    <row r="627" spans="43:43" ht="15.75" customHeight="1">
      <c r="AQ627" s="29"/>
    </row>
    <row r="628" spans="43:43" ht="15.75" customHeight="1">
      <c r="AQ628" s="29"/>
    </row>
    <row r="629" spans="43:43" ht="15.75" customHeight="1">
      <c r="AQ629" s="29"/>
    </row>
    <row r="630" spans="43:43" ht="15.75" customHeight="1">
      <c r="AQ630" s="29"/>
    </row>
    <row r="631" spans="43:43" ht="15.75" customHeight="1">
      <c r="AQ631" s="29"/>
    </row>
    <row r="632" spans="43:43" ht="15.75" customHeight="1">
      <c r="AQ632" s="29"/>
    </row>
    <row r="633" spans="43:43" ht="15.75" customHeight="1">
      <c r="AQ633" s="29"/>
    </row>
    <row r="634" spans="43:43" ht="15.75" customHeight="1">
      <c r="AQ634" s="29"/>
    </row>
    <row r="635" spans="43:43" ht="15.75" customHeight="1">
      <c r="AQ635" s="29"/>
    </row>
    <row r="636" spans="43:43" ht="15.75" customHeight="1">
      <c r="AQ636" s="29"/>
    </row>
    <row r="637" spans="43:43" ht="15.75" customHeight="1">
      <c r="AQ637" s="29"/>
    </row>
    <row r="638" spans="43:43" ht="15.75" customHeight="1">
      <c r="AQ638" s="29"/>
    </row>
    <row r="639" spans="43:43" ht="15.75" customHeight="1">
      <c r="AQ639" s="29"/>
    </row>
    <row r="640" spans="43:43" ht="15.75" customHeight="1">
      <c r="AQ640" s="29"/>
    </row>
    <row r="641" spans="43:43" ht="15.75" customHeight="1">
      <c r="AQ641" s="29"/>
    </row>
    <row r="642" spans="43:43" ht="15.75" customHeight="1">
      <c r="AQ642" s="29"/>
    </row>
    <row r="643" spans="43:43" ht="15.75" customHeight="1">
      <c r="AQ643" s="29"/>
    </row>
    <row r="644" spans="43:43" ht="15.75" customHeight="1">
      <c r="AQ644" s="29"/>
    </row>
    <row r="645" spans="43:43" ht="15.75" customHeight="1">
      <c r="AQ645" s="29"/>
    </row>
    <row r="646" spans="43:43" ht="15.75" customHeight="1">
      <c r="AQ646" s="29"/>
    </row>
    <row r="647" spans="43:43" ht="15.75" customHeight="1">
      <c r="AQ647" s="29"/>
    </row>
    <row r="648" spans="43:43" ht="15.75" customHeight="1">
      <c r="AQ648" s="29"/>
    </row>
    <row r="649" spans="43:43" ht="15.75" customHeight="1">
      <c r="AQ649" s="29"/>
    </row>
    <row r="650" spans="43:43" ht="15.75" customHeight="1">
      <c r="AQ650" s="29"/>
    </row>
    <row r="651" spans="43:43" ht="15.75" customHeight="1">
      <c r="AQ651" s="29"/>
    </row>
    <row r="652" spans="43:43" ht="15.75" customHeight="1">
      <c r="AQ652" s="29"/>
    </row>
    <row r="653" spans="43:43" ht="15.75" customHeight="1">
      <c r="AQ653" s="29"/>
    </row>
    <row r="654" spans="43:43" ht="15.75" customHeight="1">
      <c r="AQ654" s="29"/>
    </row>
    <row r="655" spans="43:43" ht="15.75" customHeight="1">
      <c r="AQ655" s="29"/>
    </row>
    <row r="656" spans="43:43" ht="15.75" customHeight="1">
      <c r="AQ656" s="29"/>
    </row>
    <row r="657" spans="43:43" ht="15.75" customHeight="1">
      <c r="AQ657" s="29"/>
    </row>
    <row r="658" spans="43:43" ht="15.75" customHeight="1">
      <c r="AQ658" s="29"/>
    </row>
    <row r="659" spans="43:43" ht="15.75" customHeight="1">
      <c r="AQ659" s="29"/>
    </row>
    <row r="660" spans="43:43" ht="15.75" customHeight="1">
      <c r="AQ660" s="29"/>
    </row>
    <row r="661" spans="43:43" ht="15.75" customHeight="1">
      <c r="AQ661" s="29"/>
    </row>
    <row r="662" spans="43:43" ht="15.75" customHeight="1">
      <c r="AQ662" s="29"/>
    </row>
    <row r="663" spans="43:43" ht="15.75" customHeight="1">
      <c r="AQ663" s="29"/>
    </row>
    <row r="664" spans="43:43" ht="15.75" customHeight="1">
      <c r="AQ664" s="29"/>
    </row>
    <row r="665" spans="43:43" ht="15.75" customHeight="1">
      <c r="AQ665" s="29"/>
    </row>
    <row r="666" spans="43:43" ht="15.75" customHeight="1">
      <c r="AQ666" s="29"/>
    </row>
    <row r="667" spans="43:43" ht="15.75" customHeight="1">
      <c r="AQ667" s="29"/>
    </row>
    <row r="668" spans="43:43" ht="15.75" customHeight="1">
      <c r="AQ668" s="29"/>
    </row>
    <row r="669" spans="43:43" ht="15.75" customHeight="1">
      <c r="AQ669" s="29"/>
    </row>
    <row r="670" spans="43:43" ht="15.75" customHeight="1">
      <c r="AQ670" s="29"/>
    </row>
    <row r="671" spans="43:43" ht="15.75" customHeight="1">
      <c r="AQ671" s="29"/>
    </row>
    <row r="672" spans="43:43" ht="15.75" customHeight="1">
      <c r="AQ672" s="29"/>
    </row>
    <row r="673" spans="43:43" ht="15.75" customHeight="1">
      <c r="AQ673" s="29"/>
    </row>
    <row r="674" spans="43:43" ht="15.75" customHeight="1">
      <c r="AQ674" s="29"/>
    </row>
    <row r="675" spans="43:43" ht="15.75" customHeight="1">
      <c r="AQ675" s="29"/>
    </row>
    <row r="676" spans="43:43" ht="15.75" customHeight="1">
      <c r="AQ676" s="29"/>
    </row>
    <row r="677" spans="43:43" ht="15.75" customHeight="1">
      <c r="AQ677" s="29"/>
    </row>
    <row r="678" spans="43:43" ht="15.75" customHeight="1">
      <c r="AQ678" s="29"/>
    </row>
    <row r="679" spans="43:43" ht="15.75" customHeight="1">
      <c r="AQ679" s="29"/>
    </row>
    <row r="680" spans="43:43" ht="15.75" customHeight="1">
      <c r="AQ680" s="29"/>
    </row>
    <row r="681" spans="43:43" ht="15.75" customHeight="1">
      <c r="AQ681" s="29"/>
    </row>
    <row r="682" spans="43:43" ht="15.75" customHeight="1">
      <c r="AQ682" s="29"/>
    </row>
    <row r="683" spans="43:43" ht="15.75" customHeight="1">
      <c r="AQ683" s="29"/>
    </row>
    <row r="684" spans="43:43" ht="15.75" customHeight="1">
      <c r="AQ684" s="29"/>
    </row>
    <row r="685" spans="43:43" ht="15.75" customHeight="1">
      <c r="AQ685" s="29"/>
    </row>
    <row r="686" spans="43:43" ht="15.75" customHeight="1">
      <c r="AQ686" s="29"/>
    </row>
    <row r="687" spans="43:43" ht="15.75" customHeight="1">
      <c r="AQ687" s="29"/>
    </row>
    <row r="688" spans="43:43" ht="15.75" customHeight="1">
      <c r="AQ688" s="29"/>
    </row>
    <row r="689" spans="43:43" ht="15.75" customHeight="1">
      <c r="AQ689" s="29"/>
    </row>
    <row r="690" spans="43:43" ht="15.75" customHeight="1">
      <c r="AQ690" s="29"/>
    </row>
    <row r="691" spans="43:43" ht="15.75" customHeight="1">
      <c r="AQ691" s="29"/>
    </row>
    <row r="692" spans="43:43" ht="15.75" customHeight="1">
      <c r="AQ692" s="29"/>
    </row>
    <row r="693" spans="43:43" ht="15.75" customHeight="1">
      <c r="AQ693" s="29"/>
    </row>
    <row r="694" spans="43:43" ht="15.75" customHeight="1">
      <c r="AQ694" s="29"/>
    </row>
    <row r="695" spans="43:43" ht="15.75" customHeight="1">
      <c r="AQ695" s="29"/>
    </row>
    <row r="696" spans="43:43" ht="15.75" customHeight="1">
      <c r="AQ696" s="29"/>
    </row>
    <row r="697" spans="43:43" ht="15.75" customHeight="1">
      <c r="AQ697" s="29"/>
    </row>
    <row r="698" spans="43:43" ht="15.75" customHeight="1">
      <c r="AQ698" s="29"/>
    </row>
    <row r="699" spans="43:43" ht="15.75" customHeight="1">
      <c r="AQ699" s="29"/>
    </row>
    <row r="700" spans="43:43" ht="15.75" customHeight="1">
      <c r="AQ700" s="29"/>
    </row>
    <row r="701" spans="43:43" ht="15.75" customHeight="1">
      <c r="AQ701" s="29"/>
    </row>
    <row r="702" spans="43:43" ht="15.75" customHeight="1">
      <c r="AQ702" s="29"/>
    </row>
    <row r="703" spans="43:43" ht="15.75" customHeight="1">
      <c r="AQ703" s="29"/>
    </row>
    <row r="704" spans="43:43" ht="15.75" customHeight="1">
      <c r="AQ704" s="29"/>
    </row>
    <row r="705" spans="43:43" ht="15.75" customHeight="1">
      <c r="AQ705" s="29"/>
    </row>
    <row r="706" spans="43:43" ht="15.75" customHeight="1">
      <c r="AQ706" s="29"/>
    </row>
    <row r="707" spans="43:43" ht="15.75" customHeight="1">
      <c r="AQ707" s="29"/>
    </row>
    <row r="708" spans="43:43" ht="15.75" customHeight="1">
      <c r="AQ708" s="29"/>
    </row>
    <row r="709" spans="43:43" ht="15.75" customHeight="1">
      <c r="AQ709" s="29"/>
    </row>
    <row r="710" spans="43:43" ht="15.75" customHeight="1">
      <c r="AQ710" s="29"/>
    </row>
    <row r="711" spans="43:43" ht="15.75" customHeight="1">
      <c r="AQ711" s="29"/>
    </row>
    <row r="712" spans="43:43" ht="15.75" customHeight="1">
      <c r="AQ712" s="29"/>
    </row>
    <row r="713" spans="43:43" ht="15.75" customHeight="1">
      <c r="AQ713" s="29"/>
    </row>
    <row r="714" spans="43:43" ht="15.75" customHeight="1">
      <c r="AQ714" s="29"/>
    </row>
    <row r="715" spans="43:43" ht="15.75" customHeight="1">
      <c r="AQ715" s="29"/>
    </row>
    <row r="716" spans="43:43" ht="15.75" customHeight="1">
      <c r="AQ716" s="29"/>
    </row>
    <row r="717" spans="43:43" ht="15.75" customHeight="1">
      <c r="AQ717" s="29"/>
    </row>
    <row r="718" spans="43:43" ht="15.75" customHeight="1">
      <c r="AQ718" s="29"/>
    </row>
    <row r="719" spans="43:43" ht="15.75" customHeight="1">
      <c r="AQ719" s="29"/>
    </row>
    <row r="720" spans="43:43" ht="15.75" customHeight="1">
      <c r="AQ720" s="29"/>
    </row>
    <row r="721" spans="43:43" ht="15.75" customHeight="1">
      <c r="AQ721" s="29"/>
    </row>
    <row r="722" spans="43:43" ht="15.75" customHeight="1">
      <c r="AQ722" s="29"/>
    </row>
    <row r="723" spans="43:43" ht="15.75" customHeight="1">
      <c r="AQ723" s="29"/>
    </row>
    <row r="724" spans="43:43" ht="15.75" customHeight="1">
      <c r="AQ724" s="29"/>
    </row>
    <row r="725" spans="43:43" ht="15.75" customHeight="1">
      <c r="AQ725" s="29"/>
    </row>
    <row r="726" spans="43:43" ht="15.75" customHeight="1">
      <c r="AQ726" s="29"/>
    </row>
    <row r="727" spans="43:43" ht="15.75" customHeight="1">
      <c r="AQ727" s="29"/>
    </row>
    <row r="728" spans="43:43" ht="15.75" customHeight="1">
      <c r="AQ728" s="29"/>
    </row>
    <row r="729" spans="43:43" ht="15.75" customHeight="1">
      <c r="AQ729" s="29"/>
    </row>
    <row r="730" spans="43:43" ht="15.75" customHeight="1">
      <c r="AQ730" s="29"/>
    </row>
    <row r="731" spans="43:43" ht="15.75" customHeight="1">
      <c r="AQ731" s="29"/>
    </row>
    <row r="732" spans="43:43" ht="15.75" customHeight="1">
      <c r="AQ732" s="29"/>
    </row>
    <row r="733" spans="43:43" ht="15.75" customHeight="1">
      <c r="AQ733" s="29"/>
    </row>
    <row r="734" spans="43:43" ht="15.75" customHeight="1">
      <c r="AQ734" s="29"/>
    </row>
    <row r="735" spans="43:43" ht="15.75" customHeight="1">
      <c r="AQ735" s="29"/>
    </row>
    <row r="736" spans="43:43" ht="15.75" customHeight="1">
      <c r="AQ736" s="29"/>
    </row>
    <row r="737" spans="43:43" ht="15.75" customHeight="1">
      <c r="AQ737" s="29"/>
    </row>
    <row r="738" spans="43:43" ht="15.75" customHeight="1">
      <c r="AQ738" s="29"/>
    </row>
    <row r="739" spans="43:43" ht="15.75" customHeight="1">
      <c r="AQ739" s="29"/>
    </row>
    <row r="740" spans="43:43" ht="15.75" customHeight="1">
      <c r="AQ740" s="29"/>
    </row>
    <row r="741" spans="43:43" ht="15.75" customHeight="1">
      <c r="AQ741" s="29"/>
    </row>
    <row r="742" spans="43:43" ht="15.75" customHeight="1">
      <c r="AQ742" s="29"/>
    </row>
    <row r="743" spans="43:43" ht="15.75" customHeight="1">
      <c r="AQ743" s="29"/>
    </row>
    <row r="744" spans="43:43" ht="15.75" customHeight="1">
      <c r="AQ744" s="29"/>
    </row>
    <row r="745" spans="43:43" ht="15.75" customHeight="1">
      <c r="AQ745" s="29"/>
    </row>
    <row r="746" spans="43:43" ht="15.75" customHeight="1">
      <c r="AQ746" s="29"/>
    </row>
    <row r="747" spans="43:43" ht="15.75" customHeight="1">
      <c r="AQ747" s="29"/>
    </row>
    <row r="748" spans="43:43" ht="15.75" customHeight="1">
      <c r="AQ748" s="29"/>
    </row>
    <row r="749" spans="43:43" ht="15.75" customHeight="1">
      <c r="AQ749" s="29"/>
    </row>
    <row r="750" spans="43:43" ht="15.75" customHeight="1">
      <c r="AQ750" s="29"/>
    </row>
    <row r="751" spans="43:43" ht="15.75" customHeight="1">
      <c r="AQ751" s="29"/>
    </row>
    <row r="752" spans="43:43" ht="15.75" customHeight="1">
      <c r="AQ752" s="29"/>
    </row>
    <row r="753" spans="43:43" ht="15.75" customHeight="1">
      <c r="AQ753" s="29"/>
    </row>
    <row r="754" spans="43:43" ht="15.75" customHeight="1">
      <c r="AQ754" s="29"/>
    </row>
    <row r="755" spans="43:43" ht="15.75" customHeight="1">
      <c r="AQ755" s="29"/>
    </row>
    <row r="756" spans="43:43" ht="15.75" customHeight="1">
      <c r="AQ756" s="29"/>
    </row>
    <row r="757" spans="43:43" ht="15.75" customHeight="1">
      <c r="AQ757" s="29"/>
    </row>
    <row r="758" spans="43:43" ht="15.75" customHeight="1">
      <c r="AQ758" s="29"/>
    </row>
    <row r="759" spans="43:43" ht="15.75" customHeight="1">
      <c r="AQ759" s="29"/>
    </row>
    <row r="760" spans="43:43" ht="15.75" customHeight="1">
      <c r="AQ760" s="29"/>
    </row>
    <row r="761" spans="43:43" ht="15.75" customHeight="1">
      <c r="AQ761" s="29"/>
    </row>
    <row r="762" spans="43:43" ht="15.75" customHeight="1">
      <c r="AQ762" s="29"/>
    </row>
    <row r="763" spans="43:43" ht="15.75" customHeight="1">
      <c r="AQ763" s="29"/>
    </row>
    <row r="764" spans="43:43" ht="15.75" customHeight="1">
      <c r="AQ764" s="29"/>
    </row>
    <row r="765" spans="43:43" ht="15.75" customHeight="1">
      <c r="AQ765" s="29"/>
    </row>
    <row r="766" spans="43:43" ht="15.75" customHeight="1">
      <c r="AQ766" s="29"/>
    </row>
    <row r="767" spans="43:43" ht="15.75" customHeight="1">
      <c r="AQ767" s="29"/>
    </row>
    <row r="768" spans="43:43" ht="15.75" customHeight="1">
      <c r="AQ768" s="29"/>
    </row>
    <row r="769" spans="43:43" ht="15.75" customHeight="1">
      <c r="AQ769" s="29"/>
    </row>
    <row r="770" spans="43:43" ht="15.75" customHeight="1">
      <c r="AQ770" s="29"/>
    </row>
    <row r="771" spans="43:43" ht="15.75" customHeight="1">
      <c r="AQ771" s="29"/>
    </row>
    <row r="772" spans="43:43" ht="15.75" customHeight="1">
      <c r="AQ772" s="29"/>
    </row>
    <row r="773" spans="43:43" ht="15.75" customHeight="1">
      <c r="AQ773" s="29"/>
    </row>
    <row r="774" spans="43:43" ht="15.75" customHeight="1">
      <c r="AQ774" s="29"/>
    </row>
    <row r="775" spans="43:43" ht="15.75" customHeight="1">
      <c r="AQ775" s="29"/>
    </row>
    <row r="776" spans="43:43" ht="15.75" customHeight="1">
      <c r="AQ776" s="29"/>
    </row>
    <row r="777" spans="43:43" ht="15.75" customHeight="1">
      <c r="AQ777" s="29"/>
    </row>
    <row r="778" spans="43:43" ht="15.75" customHeight="1">
      <c r="AQ778" s="29"/>
    </row>
    <row r="779" spans="43:43" ht="15.75" customHeight="1">
      <c r="AQ779" s="29"/>
    </row>
    <row r="780" spans="43:43" ht="15.75" customHeight="1">
      <c r="AQ780" s="29"/>
    </row>
    <row r="781" spans="43:43" ht="15.75" customHeight="1">
      <c r="AQ781" s="29"/>
    </row>
    <row r="782" spans="43:43" ht="15.75" customHeight="1">
      <c r="AQ782" s="29"/>
    </row>
    <row r="783" spans="43:43" ht="15.75" customHeight="1">
      <c r="AQ783" s="29"/>
    </row>
    <row r="784" spans="43:43" ht="15.75" customHeight="1">
      <c r="AQ784" s="29"/>
    </row>
    <row r="785" spans="43:43" ht="15.75" customHeight="1">
      <c r="AQ785" s="29"/>
    </row>
    <row r="786" spans="43:43" ht="15.75" customHeight="1">
      <c r="AQ786" s="29"/>
    </row>
    <row r="787" spans="43:43" ht="15.75" customHeight="1">
      <c r="AQ787" s="29"/>
    </row>
    <row r="788" spans="43:43" ht="15.75" customHeight="1">
      <c r="AQ788" s="29"/>
    </row>
    <row r="789" spans="43:43" ht="15.75" customHeight="1">
      <c r="AQ789" s="29"/>
    </row>
    <row r="790" spans="43:43" ht="15.75" customHeight="1">
      <c r="AQ790" s="29"/>
    </row>
    <row r="791" spans="43:43" ht="15.75" customHeight="1">
      <c r="AQ791" s="29"/>
    </row>
    <row r="792" spans="43:43" ht="15.75" customHeight="1">
      <c r="AQ792" s="29"/>
    </row>
    <row r="793" spans="43:43" ht="15.75" customHeight="1">
      <c r="AQ793" s="29"/>
    </row>
    <row r="794" spans="43:43" ht="15.75" customHeight="1">
      <c r="AQ794" s="29"/>
    </row>
    <row r="795" spans="43:43" ht="15.75" customHeight="1">
      <c r="AQ795" s="29"/>
    </row>
    <row r="796" spans="43:43" ht="15.75" customHeight="1">
      <c r="AQ796" s="29"/>
    </row>
    <row r="797" spans="43:43" ht="15.75" customHeight="1">
      <c r="AQ797" s="29"/>
    </row>
    <row r="798" spans="43:43" ht="15.75" customHeight="1">
      <c r="AQ798" s="29"/>
    </row>
    <row r="799" spans="43:43" ht="15.75" customHeight="1">
      <c r="AQ799" s="29"/>
    </row>
    <row r="800" spans="43:43" ht="15.75" customHeight="1">
      <c r="AQ800" s="29"/>
    </row>
    <row r="801" spans="43:43" ht="15.75" customHeight="1">
      <c r="AQ801" s="29"/>
    </row>
    <row r="802" spans="43:43" ht="15.75" customHeight="1">
      <c r="AQ802" s="29"/>
    </row>
    <row r="803" spans="43:43" ht="15.75" customHeight="1">
      <c r="AQ803" s="29"/>
    </row>
    <row r="804" spans="43:43" ht="15.75" customHeight="1">
      <c r="AQ804" s="29"/>
    </row>
    <row r="805" spans="43:43" ht="15.75" customHeight="1">
      <c r="AQ805" s="29"/>
    </row>
    <row r="806" spans="43:43" ht="15.75" customHeight="1">
      <c r="AQ806" s="29"/>
    </row>
    <row r="807" spans="43:43" ht="15.75" customHeight="1">
      <c r="AQ807" s="29"/>
    </row>
    <row r="808" spans="43:43" ht="15.75" customHeight="1">
      <c r="AQ808" s="29"/>
    </row>
    <row r="809" spans="43:43" ht="15.75" customHeight="1">
      <c r="AQ809" s="29"/>
    </row>
    <row r="810" spans="43:43" ht="15.75" customHeight="1">
      <c r="AQ810" s="29"/>
    </row>
    <row r="811" spans="43:43" ht="15.75" customHeight="1">
      <c r="AQ811" s="29"/>
    </row>
    <row r="812" spans="43:43" ht="15.75" customHeight="1">
      <c r="AQ812" s="29"/>
    </row>
    <row r="813" spans="43:43" ht="15.75" customHeight="1">
      <c r="AQ813" s="29"/>
    </row>
    <row r="814" spans="43:43" ht="15.75" customHeight="1">
      <c r="AQ814" s="29"/>
    </row>
    <row r="815" spans="43:43" ht="15.75" customHeight="1">
      <c r="AQ815" s="29"/>
    </row>
    <row r="816" spans="43:43" ht="15.75" customHeight="1">
      <c r="AQ816" s="29"/>
    </row>
    <row r="817" spans="43:43" ht="15.75" customHeight="1">
      <c r="AQ817" s="29"/>
    </row>
    <row r="818" spans="43:43" ht="15.75" customHeight="1">
      <c r="AQ818" s="29"/>
    </row>
    <row r="819" spans="43:43" ht="15.75" customHeight="1">
      <c r="AQ819" s="29"/>
    </row>
    <row r="820" spans="43:43" ht="15.75" customHeight="1">
      <c r="AQ820" s="29"/>
    </row>
    <row r="821" spans="43:43" ht="15.75" customHeight="1">
      <c r="AQ821" s="29"/>
    </row>
    <row r="822" spans="43:43" ht="15.75" customHeight="1">
      <c r="AQ822" s="29"/>
    </row>
    <row r="823" spans="43:43" ht="15.75" customHeight="1">
      <c r="AQ823" s="29"/>
    </row>
    <row r="824" spans="43:43" ht="15.75" customHeight="1">
      <c r="AQ824" s="29"/>
    </row>
    <row r="825" spans="43:43" ht="15.75" customHeight="1">
      <c r="AQ825" s="29"/>
    </row>
    <row r="826" spans="43:43" ht="15.75" customHeight="1">
      <c r="AQ826" s="29"/>
    </row>
    <row r="827" spans="43:43" ht="15.75" customHeight="1">
      <c r="AQ827" s="29"/>
    </row>
    <row r="828" spans="43:43" ht="15.75" customHeight="1">
      <c r="AQ828" s="29"/>
    </row>
    <row r="829" spans="43:43" ht="15.75" customHeight="1">
      <c r="AQ829" s="29"/>
    </row>
    <row r="830" spans="43:43" ht="15.75" customHeight="1">
      <c r="AQ830" s="29"/>
    </row>
    <row r="831" spans="43:43" ht="15.75" customHeight="1">
      <c r="AQ831" s="29"/>
    </row>
    <row r="832" spans="43:43" ht="15.75" customHeight="1">
      <c r="AQ832" s="29"/>
    </row>
    <row r="833" spans="43:43" ht="15.75" customHeight="1">
      <c r="AQ833" s="29"/>
    </row>
    <row r="834" spans="43:43" ht="15.75" customHeight="1">
      <c r="AQ834" s="29"/>
    </row>
    <row r="835" spans="43:43" ht="15.75" customHeight="1">
      <c r="AQ835" s="29"/>
    </row>
    <row r="836" spans="43:43" ht="15.75" customHeight="1">
      <c r="AQ836" s="29"/>
    </row>
    <row r="837" spans="43:43" ht="15.75" customHeight="1">
      <c r="AQ837" s="29"/>
    </row>
    <row r="838" spans="43:43" ht="15.75" customHeight="1">
      <c r="AQ838" s="29"/>
    </row>
    <row r="839" spans="43:43" ht="15.75" customHeight="1">
      <c r="AQ839" s="29"/>
    </row>
    <row r="840" spans="43:43" ht="15.75" customHeight="1">
      <c r="AQ840" s="29"/>
    </row>
    <row r="841" spans="43:43" ht="15.75" customHeight="1">
      <c r="AQ841" s="29"/>
    </row>
    <row r="842" spans="43:43" ht="15.75" customHeight="1">
      <c r="AQ842" s="29"/>
    </row>
    <row r="843" spans="43:43" ht="15.75" customHeight="1">
      <c r="AQ843" s="29"/>
    </row>
    <row r="844" spans="43:43" ht="15.75" customHeight="1">
      <c r="AQ844" s="29"/>
    </row>
    <row r="845" spans="43:43" ht="15.75" customHeight="1">
      <c r="AQ845" s="29"/>
    </row>
    <row r="846" spans="43:43" ht="15.75" customHeight="1">
      <c r="AQ846" s="29"/>
    </row>
    <row r="847" spans="43:43" ht="15.75" customHeight="1">
      <c r="AQ847" s="29"/>
    </row>
    <row r="848" spans="43:43" ht="15.75" customHeight="1">
      <c r="AQ848" s="29"/>
    </row>
    <row r="849" spans="43:43" ht="15.75" customHeight="1">
      <c r="AQ849" s="29"/>
    </row>
    <row r="850" spans="43:43" ht="15.75" customHeight="1">
      <c r="AQ850" s="29"/>
    </row>
    <row r="851" spans="43:43" ht="15.75" customHeight="1">
      <c r="AQ851" s="29"/>
    </row>
    <row r="852" spans="43:43" ht="15.75" customHeight="1">
      <c r="AQ852" s="29"/>
    </row>
    <row r="853" spans="43:43" ht="15.75" customHeight="1">
      <c r="AQ853" s="29"/>
    </row>
    <row r="854" spans="43:43" ht="15.75" customHeight="1">
      <c r="AQ854" s="29"/>
    </row>
    <row r="855" spans="43:43" ht="15.75" customHeight="1">
      <c r="AQ855" s="29"/>
    </row>
    <row r="856" spans="43:43" ht="15.75" customHeight="1">
      <c r="AQ856" s="29"/>
    </row>
    <row r="857" spans="43:43" ht="15.75" customHeight="1">
      <c r="AQ857" s="29"/>
    </row>
    <row r="858" spans="43:43" ht="15.75" customHeight="1">
      <c r="AQ858" s="29"/>
    </row>
    <row r="859" spans="43:43" ht="15.75" customHeight="1">
      <c r="AQ859" s="29"/>
    </row>
    <row r="860" spans="43:43" ht="15.75" customHeight="1">
      <c r="AQ860" s="29"/>
    </row>
    <row r="861" spans="43:43" ht="15.75" customHeight="1">
      <c r="AQ861" s="29"/>
    </row>
    <row r="862" spans="43:43" ht="15.75" customHeight="1">
      <c r="AQ862" s="29"/>
    </row>
    <row r="863" spans="43:43" ht="15.75" customHeight="1">
      <c r="AQ863" s="29"/>
    </row>
    <row r="864" spans="43:43" ht="15.75" customHeight="1">
      <c r="AQ864" s="29"/>
    </row>
    <row r="865" spans="43:43" ht="15.75" customHeight="1">
      <c r="AQ865" s="29"/>
    </row>
    <row r="866" spans="43:43" ht="15.75" customHeight="1">
      <c r="AQ866" s="29"/>
    </row>
    <row r="867" spans="43:43" ht="15.75" customHeight="1">
      <c r="AQ867" s="29"/>
    </row>
    <row r="868" spans="43:43" ht="15.75" customHeight="1">
      <c r="AQ868" s="29"/>
    </row>
    <row r="869" spans="43:43" ht="15.75" customHeight="1">
      <c r="AQ869" s="29"/>
    </row>
    <row r="870" spans="43:43" ht="15.75" customHeight="1">
      <c r="AQ870" s="29"/>
    </row>
    <row r="871" spans="43:43" ht="15.75" customHeight="1">
      <c r="AQ871" s="29"/>
    </row>
    <row r="872" spans="43:43" ht="15.75" customHeight="1">
      <c r="AQ872" s="29"/>
    </row>
    <row r="873" spans="43:43" ht="15.75" customHeight="1">
      <c r="AQ873" s="29"/>
    </row>
    <row r="874" spans="43:43" ht="15.75" customHeight="1">
      <c r="AQ874" s="29"/>
    </row>
    <row r="875" spans="43:43" ht="15.75" customHeight="1">
      <c r="AQ875" s="29"/>
    </row>
    <row r="876" spans="43:43" ht="15.75" customHeight="1">
      <c r="AQ876" s="29"/>
    </row>
    <row r="877" spans="43:43" ht="15.75" customHeight="1">
      <c r="AQ877" s="29"/>
    </row>
    <row r="878" spans="43:43" ht="15.75" customHeight="1">
      <c r="AQ878" s="29"/>
    </row>
    <row r="879" spans="43:43" ht="15.75" customHeight="1">
      <c r="AQ879" s="29"/>
    </row>
    <row r="880" spans="43:43" ht="15.75" customHeight="1">
      <c r="AQ880" s="29"/>
    </row>
    <row r="881" spans="43:43" ht="15.75" customHeight="1">
      <c r="AQ881" s="29"/>
    </row>
    <row r="882" spans="43:43" ht="15.75" customHeight="1">
      <c r="AQ882" s="29"/>
    </row>
    <row r="883" spans="43:43" ht="15.75" customHeight="1">
      <c r="AQ883" s="29"/>
    </row>
    <row r="884" spans="43:43" ht="15.75" customHeight="1">
      <c r="AQ884" s="29"/>
    </row>
    <row r="885" spans="43:43" ht="15.75" customHeight="1">
      <c r="AQ885" s="29"/>
    </row>
    <row r="886" spans="43:43" ht="15.75" customHeight="1">
      <c r="AQ886" s="29"/>
    </row>
    <row r="887" spans="43:43" ht="15.75" customHeight="1">
      <c r="AQ887" s="29"/>
    </row>
    <row r="888" spans="43:43" ht="15.75" customHeight="1">
      <c r="AQ888" s="29"/>
    </row>
    <row r="889" spans="43:43" ht="15.75" customHeight="1">
      <c r="AQ889" s="29"/>
    </row>
    <row r="890" spans="43:43" ht="15.75" customHeight="1">
      <c r="AQ890" s="29"/>
    </row>
    <row r="891" spans="43:43" ht="15.75" customHeight="1">
      <c r="AQ891" s="29"/>
    </row>
    <row r="892" spans="43:43" ht="15.75" customHeight="1">
      <c r="AQ892" s="29"/>
    </row>
    <row r="893" spans="43:43" ht="15.75" customHeight="1">
      <c r="AQ893" s="29"/>
    </row>
    <row r="894" spans="43:43" ht="15.75" customHeight="1">
      <c r="AQ894" s="29"/>
    </row>
    <row r="895" spans="43:43" ht="15.75" customHeight="1">
      <c r="AQ895" s="29"/>
    </row>
    <row r="896" spans="43:43" ht="15.75" customHeight="1">
      <c r="AQ896" s="29"/>
    </row>
    <row r="897" spans="43:43" ht="15.75" customHeight="1">
      <c r="AQ897" s="29"/>
    </row>
    <row r="898" spans="43:43" ht="15.75" customHeight="1">
      <c r="AQ898" s="29"/>
    </row>
    <row r="899" spans="43:43" ht="15.75" customHeight="1">
      <c r="AQ899" s="29"/>
    </row>
    <row r="900" spans="43:43" ht="15.75" customHeight="1">
      <c r="AQ900" s="29"/>
    </row>
    <row r="901" spans="43:43" ht="15.75" customHeight="1">
      <c r="AQ901" s="29"/>
    </row>
    <row r="902" spans="43:43" ht="15.75" customHeight="1">
      <c r="AQ902" s="29"/>
    </row>
    <row r="903" spans="43:43" ht="15.75" customHeight="1">
      <c r="AQ903" s="29"/>
    </row>
    <row r="904" spans="43:43" ht="15.75" customHeight="1">
      <c r="AQ904" s="29"/>
    </row>
    <row r="905" spans="43:43" ht="15.75" customHeight="1">
      <c r="AQ905" s="29"/>
    </row>
    <row r="906" spans="43:43" ht="15.75" customHeight="1">
      <c r="AQ906" s="29"/>
    </row>
    <row r="907" spans="43:43" ht="15.75" customHeight="1">
      <c r="AQ907" s="29"/>
    </row>
    <row r="908" spans="43:43" ht="15.75" customHeight="1">
      <c r="AQ908" s="29"/>
    </row>
    <row r="909" spans="43:43" ht="15.75" customHeight="1">
      <c r="AQ909" s="29"/>
    </row>
    <row r="910" spans="43:43" ht="15.75" customHeight="1">
      <c r="AQ910" s="29"/>
    </row>
    <row r="911" spans="43:43" ht="15.75" customHeight="1">
      <c r="AQ911" s="29"/>
    </row>
    <row r="912" spans="43:43" ht="15.75" customHeight="1">
      <c r="AQ912" s="29"/>
    </row>
    <row r="913" spans="43:43" ht="15.75" customHeight="1">
      <c r="AQ913" s="29"/>
    </row>
    <row r="914" spans="43:43" ht="15.75" customHeight="1">
      <c r="AQ914" s="29"/>
    </row>
    <row r="915" spans="43:43" ht="15.75" customHeight="1">
      <c r="AQ915" s="29"/>
    </row>
    <row r="916" spans="43:43" ht="15.75" customHeight="1">
      <c r="AQ916" s="29"/>
    </row>
    <row r="917" spans="43:43" ht="15.75" customHeight="1">
      <c r="AQ917" s="29"/>
    </row>
    <row r="918" spans="43:43" ht="15.75" customHeight="1">
      <c r="AQ918" s="29"/>
    </row>
    <row r="919" spans="43:43" ht="15.75" customHeight="1">
      <c r="AQ919" s="29"/>
    </row>
    <row r="920" spans="43:43" ht="15.75" customHeight="1">
      <c r="AQ920" s="29"/>
    </row>
    <row r="921" spans="43:43" ht="15.75" customHeight="1">
      <c r="AQ921" s="29"/>
    </row>
    <row r="922" spans="43:43" ht="15.75" customHeight="1">
      <c r="AQ922" s="29"/>
    </row>
    <row r="923" spans="43:43" ht="15.75" customHeight="1">
      <c r="AQ923" s="29"/>
    </row>
    <row r="924" spans="43:43" ht="15.75" customHeight="1">
      <c r="AQ924" s="29"/>
    </row>
    <row r="925" spans="43:43" ht="15.75" customHeight="1">
      <c r="AQ925" s="29"/>
    </row>
    <row r="926" spans="43:43" ht="15.75" customHeight="1">
      <c r="AQ926" s="29"/>
    </row>
    <row r="927" spans="43:43" ht="15.75" customHeight="1">
      <c r="AQ927" s="29"/>
    </row>
    <row r="928" spans="43:43" ht="15.75" customHeight="1">
      <c r="AQ928" s="29"/>
    </row>
    <row r="929" spans="43:43" ht="15.75" customHeight="1">
      <c r="AQ929" s="29"/>
    </row>
    <row r="930" spans="43:43" ht="15.75" customHeight="1">
      <c r="AQ930" s="29"/>
    </row>
    <row r="931" spans="43:43" ht="15.75" customHeight="1">
      <c r="AQ931" s="29"/>
    </row>
    <row r="932" spans="43:43" ht="15.75" customHeight="1">
      <c r="AQ932" s="29"/>
    </row>
    <row r="933" spans="43:43" ht="15.75" customHeight="1">
      <c r="AQ933" s="29"/>
    </row>
    <row r="934" spans="43:43" ht="15.75" customHeight="1">
      <c r="AQ934" s="29"/>
    </row>
    <row r="935" spans="43:43" ht="15.75" customHeight="1">
      <c r="AQ935" s="29"/>
    </row>
    <row r="936" spans="43:43" ht="15.75" customHeight="1">
      <c r="AQ936" s="29"/>
    </row>
    <row r="937" spans="43:43" ht="15.75" customHeight="1">
      <c r="AQ937" s="29"/>
    </row>
    <row r="938" spans="43:43" ht="15.75" customHeight="1">
      <c r="AQ938" s="29"/>
    </row>
    <row r="939" spans="43:43" ht="15.75" customHeight="1">
      <c r="AQ939" s="29"/>
    </row>
    <row r="940" spans="43:43" ht="15.75" customHeight="1">
      <c r="AQ940" s="29"/>
    </row>
    <row r="941" spans="43:43" ht="15.75" customHeight="1">
      <c r="AQ941" s="29"/>
    </row>
    <row r="942" spans="43:43" ht="15.75" customHeight="1">
      <c r="AQ942" s="29"/>
    </row>
    <row r="943" spans="43:43" ht="15.75" customHeight="1">
      <c r="AQ943" s="29"/>
    </row>
    <row r="944" spans="43:43" ht="15.75" customHeight="1">
      <c r="AQ944" s="29"/>
    </row>
    <row r="945" spans="43:43" ht="15.75" customHeight="1">
      <c r="AQ945" s="29"/>
    </row>
    <row r="946" spans="43:43" ht="15.75" customHeight="1">
      <c r="AQ946" s="29"/>
    </row>
    <row r="947" spans="43:43" ht="15.75" customHeight="1">
      <c r="AQ947" s="29"/>
    </row>
    <row r="948" spans="43:43" ht="15.75" customHeight="1">
      <c r="AQ948" s="29"/>
    </row>
    <row r="949" spans="43:43" ht="15.75" customHeight="1">
      <c r="AQ949" s="29"/>
    </row>
    <row r="950" spans="43:43" ht="15.75" customHeight="1">
      <c r="AQ950" s="29"/>
    </row>
    <row r="951" spans="43:43" ht="15.75" customHeight="1">
      <c r="AQ951" s="29"/>
    </row>
    <row r="952" spans="43:43" ht="15.75" customHeight="1">
      <c r="AQ952" s="29"/>
    </row>
    <row r="953" spans="43:43" ht="15.75" customHeight="1">
      <c r="AQ953" s="29"/>
    </row>
    <row r="954" spans="43:43" ht="15.75" customHeight="1">
      <c r="AQ954" s="29"/>
    </row>
    <row r="955" spans="43:43" ht="15.75" customHeight="1">
      <c r="AQ955" s="29"/>
    </row>
    <row r="956" spans="43:43" ht="15.75" customHeight="1">
      <c r="AQ956" s="29"/>
    </row>
    <row r="957" spans="43:43" ht="15.75" customHeight="1">
      <c r="AQ957" s="29"/>
    </row>
    <row r="958" spans="43:43" ht="15.75" customHeight="1">
      <c r="AQ958" s="29"/>
    </row>
    <row r="959" spans="43:43" ht="15.75" customHeight="1">
      <c r="AQ959" s="29"/>
    </row>
    <row r="960" spans="43:43" ht="15.75" customHeight="1">
      <c r="AQ960" s="29"/>
    </row>
    <row r="961" spans="43:43" ht="15.75" customHeight="1">
      <c r="AQ961" s="29"/>
    </row>
    <row r="962" spans="43:43" ht="15.75" customHeight="1">
      <c r="AQ962" s="29"/>
    </row>
    <row r="963" spans="43:43" ht="15.75" customHeight="1">
      <c r="AQ963" s="29"/>
    </row>
    <row r="964" spans="43:43" ht="15.75" customHeight="1">
      <c r="AQ964" s="29"/>
    </row>
    <row r="965" spans="43:43" ht="15.75" customHeight="1">
      <c r="AQ965" s="29"/>
    </row>
    <row r="966" spans="43:43" ht="15.75" customHeight="1">
      <c r="AQ966" s="29"/>
    </row>
    <row r="967" spans="43:43" ht="15.75" customHeight="1">
      <c r="AQ967" s="29"/>
    </row>
    <row r="968" spans="43:43" ht="15.75" customHeight="1">
      <c r="AQ968" s="29"/>
    </row>
    <row r="969" spans="43:43" ht="15.75" customHeight="1">
      <c r="AQ969" s="29"/>
    </row>
    <row r="970" spans="43:43" ht="15.75" customHeight="1">
      <c r="AQ970" s="29"/>
    </row>
    <row r="971" spans="43:43" ht="15.75" customHeight="1">
      <c r="AQ971" s="29"/>
    </row>
    <row r="972" spans="43:43" ht="15.75" customHeight="1">
      <c r="AQ972" s="29"/>
    </row>
    <row r="973" spans="43:43" ht="15.75" customHeight="1">
      <c r="AQ973" s="29"/>
    </row>
    <row r="974" spans="43:43" ht="15.75" customHeight="1">
      <c r="AQ974" s="29"/>
    </row>
    <row r="975" spans="43:43" ht="15.75" customHeight="1">
      <c r="AQ975" s="29"/>
    </row>
    <row r="976" spans="43:43" ht="15.75" customHeight="1">
      <c r="AQ976" s="29"/>
    </row>
    <row r="977" spans="43:43" ht="15.75" customHeight="1">
      <c r="AQ977" s="29"/>
    </row>
    <row r="978" spans="43:43" ht="15.75" customHeight="1">
      <c r="AQ978" s="29"/>
    </row>
    <row r="979" spans="43:43" ht="15.75" customHeight="1">
      <c r="AQ979" s="29"/>
    </row>
    <row r="980" spans="43:43" ht="15.75" customHeight="1">
      <c r="AQ980" s="29"/>
    </row>
    <row r="981" spans="43:43" ht="15.75" customHeight="1">
      <c r="AQ981" s="29"/>
    </row>
    <row r="982" spans="43:43" ht="15.75" customHeight="1">
      <c r="AQ982" s="29"/>
    </row>
    <row r="983" spans="43:43" ht="15.75" customHeight="1">
      <c r="AQ983" s="29"/>
    </row>
    <row r="984" spans="43:43" ht="15.75" customHeight="1">
      <c r="AQ984" s="29"/>
    </row>
    <row r="985" spans="43:43" ht="15.75" customHeight="1">
      <c r="AQ985" s="29"/>
    </row>
    <row r="986" spans="43:43" ht="15.75" customHeight="1">
      <c r="AQ986" s="29"/>
    </row>
    <row r="987" spans="43:43" ht="15.75" customHeight="1">
      <c r="AQ987" s="29"/>
    </row>
    <row r="988" spans="43:43" ht="15.75" customHeight="1">
      <c r="AQ988" s="29"/>
    </row>
    <row r="989" spans="43:43" ht="15.75" customHeight="1">
      <c r="AQ989" s="29"/>
    </row>
    <row r="990" spans="43:43" ht="15.75" customHeight="1">
      <c r="AQ990" s="29"/>
    </row>
    <row r="991" spans="43:43" ht="15.75" customHeight="1">
      <c r="AQ991" s="29"/>
    </row>
    <row r="992" spans="43:43" ht="15.75" customHeight="1">
      <c r="AQ992" s="29"/>
    </row>
    <row r="993" spans="43:43" ht="15.75" customHeight="1">
      <c r="AQ993" s="29"/>
    </row>
    <row r="994" spans="43:43" ht="15.75" customHeight="1">
      <c r="AQ994" s="29"/>
    </row>
    <row r="995" spans="43:43" ht="15.75" customHeight="1">
      <c r="AQ995" s="29"/>
    </row>
    <row r="996" spans="43:43" ht="15.75" customHeight="1">
      <c r="AQ996" s="29"/>
    </row>
    <row r="997" spans="43:43" ht="15.75" customHeight="1">
      <c r="AQ997" s="29"/>
    </row>
    <row r="998" spans="43:43" ht="15.75" customHeight="1">
      <c r="AQ998" s="29"/>
    </row>
    <row r="999" spans="43:43" ht="15.75" customHeight="1">
      <c r="AQ999" s="29"/>
    </row>
    <row r="1000" spans="43:43" ht="15.75" customHeight="1">
      <c r="AQ1000" s="29"/>
    </row>
    <row r="1001" spans="43:43" ht="15.75" customHeight="1">
      <c r="AQ1001" s="29"/>
    </row>
    <row r="1002" spans="43:43" ht="15.75" customHeight="1">
      <c r="AQ1002" s="29"/>
    </row>
    <row r="1003" spans="43:43" ht="15.75" customHeight="1">
      <c r="AQ1003" s="29"/>
    </row>
    <row r="1004" spans="43:43" ht="15.75" customHeight="1">
      <c r="AQ1004" s="29"/>
    </row>
    <row r="1005" spans="43:43" ht="15.75" customHeight="1">
      <c r="AQ1005" s="29"/>
    </row>
    <row r="1006" spans="43:43" ht="15.75" customHeight="1">
      <c r="AQ1006" s="29"/>
    </row>
    <row r="1007" spans="43:43" ht="15.75" customHeight="1">
      <c r="AQ1007" s="29"/>
    </row>
    <row r="1008" spans="43:43" ht="15.75" customHeight="1">
      <c r="AQ1008" s="29"/>
    </row>
    <row r="1009" spans="43:43" ht="15.75" customHeight="1">
      <c r="AQ1009" s="29"/>
    </row>
    <row r="1010" spans="43:43" ht="15.75" customHeight="1">
      <c r="AQ1010" s="29"/>
    </row>
    <row r="1011" spans="43:43" ht="15.75" customHeight="1">
      <c r="AQ1011" s="29"/>
    </row>
    <row r="1012" spans="43:43" ht="15.75" customHeight="1">
      <c r="AQ1012" s="29"/>
    </row>
    <row r="1013" spans="43:43" ht="15.75" customHeight="1">
      <c r="AQ1013" s="29"/>
    </row>
    <row r="1014" spans="43:43" ht="15.75" customHeight="1">
      <c r="AQ1014" s="29"/>
    </row>
    <row r="1015" spans="43:43" ht="15.75" customHeight="1">
      <c r="AQ1015" s="29"/>
    </row>
    <row r="1016" spans="43:43" ht="15.75" customHeight="1">
      <c r="AQ1016" s="29"/>
    </row>
    <row r="1017" spans="43:43" ht="15.75" customHeight="1">
      <c r="AQ1017" s="29"/>
    </row>
    <row r="1018" spans="43:43" ht="15.75" customHeight="1">
      <c r="AQ1018" s="29"/>
    </row>
    <row r="1019" spans="43:43" ht="15.75" customHeight="1">
      <c r="AQ1019" s="29"/>
    </row>
    <row r="1020" spans="43:43" ht="15.75" customHeight="1">
      <c r="AQ1020" s="29"/>
    </row>
    <row r="1021" spans="43:43" ht="15.75" customHeight="1">
      <c r="AQ1021" s="29"/>
    </row>
    <row r="1022" spans="43:43" ht="15.75" customHeight="1">
      <c r="AQ1022" s="29"/>
    </row>
    <row r="1023" spans="43:43" ht="15.75" customHeight="1">
      <c r="AQ1023" s="29"/>
    </row>
    <row r="1024" spans="43:43" ht="15.75" customHeight="1">
      <c r="AQ1024" s="29"/>
    </row>
    <row r="1025" spans="43:43" ht="15.75" customHeight="1">
      <c r="AQ1025" s="29"/>
    </row>
    <row r="1026" spans="43:43" ht="15.75" customHeight="1">
      <c r="AQ1026" s="29"/>
    </row>
    <row r="1027" spans="43:43" ht="15.75" customHeight="1">
      <c r="AQ1027" s="29"/>
    </row>
  </sheetData>
  <autoFilter ref="A1:AP30" xr:uid="{00000000-0001-0000-0000-000000000000}">
    <filterColumn colId="0" showButton="0"/>
    <filterColumn colId="2" showButton="0"/>
    <filterColumn colId="3" showButton="0"/>
    <filterColumn colId="4" showButton="0"/>
    <filterColumn colId="5" showButton="0"/>
    <filterColumn colId="6" showButton="0"/>
    <filterColumn colId="7" showButton="0"/>
    <filterColumn colId="8" showButton="0"/>
    <filterColumn colId="9" hiddenButton="1"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autoFilter>
  <mergeCells count="75">
    <mergeCell ref="D19:D22"/>
    <mergeCell ref="E19:E22"/>
    <mergeCell ref="C23:C24"/>
    <mergeCell ref="D23:D24"/>
    <mergeCell ref="E32:E34"/>
    <mergeCell ref="F32:F34"/>
    <mergeCell ref="E28:E30"/>
    <mergeCell ref="F28:F30"/>
    <mergeCell ref="C25:C26"/>
    <mergeCell ref="D25:D26"/>
    <mergeCell ref="A31:A36"/>
    <mergeCell ref="B32:B35"/>
    <mergeCell ref="B28:B30"/>
    <mergeCell ref="C28:C30"/>
    <mergeCell ref="D28:D30"/>
    <mergeCell ref="C32:C34"/>
    <mergeCell ref="D32:D34"/>
    <mergeCell ref="A1:B4"/>
    <mergeCell ref="C1:AN4"/>
    <mergeCell ref="AL6:AL7"/>
    <mergeCell ref="A5:A6"/>
    <mergeCell ref="B5:L5"/>
    <mergeCell ref="M5:X5"/>
    <mergeCell ref="Y5:AP5"/>
    <mergeCell ref="B6:D6"/>
    <mergeCell ref="E6:E7"/>
    <mergeCell ref="F6:F7"/>
    <mergeCell ref="Y6:AC6"/>
    <mergeCell ref="AD6:AD7"/>
    <mergeCell ref="AP6:AP7"/>
    <mergeCell ref="A40:AP40"/>
    <mergeCell ref="AM6:AM7"/>
    <mergeCell ref="AN6:AN7"/>
    <mergeCell ref="G6:L6"/>
    <mergeCell ref="M6:O6"/>
    <mergeCell ref="P6:S6"/>
    <mergeCell ref="T6:V6"/>
    <mergeCell ref="W6:W7"/>
    <mergeCell ref="X6:X7"/>
    <mergeCell ref="AE6:AG6"/>
    <mergeCell ref="AH6:AH7"/>
    <mergeCell ref="AI6:AK6"/>
    <mergeCell ref="E23:E24"/>
    <mergeCell ref="F23:F24"/>
    <mergeCell ref="C19:C22"/>
    <mergeCell ref="F19:F22"/>
    <mergeCell ref="E12:E14"/>
    <mergeCell ref="F12:F14"/>
    <mergeCell ref="AO1:AP1"/>
    <mergeCell ref="AO2:AP2"/>
    <mergeCell ref="AO3:AP3"/>
    <mergeCell ref="AO4:AP4"/>
    <mergeCell ref="AR7:AS7"/>
    <mergeCell ref="E38:G38"/>
    <mergeCell ref="A8:A11"/>
    <mergeCell ref="B10:B11"/>
    <mergeCell ref="C10:C11"/>
    <mergeCell ref="E15:E17"/>
    <mergeCell ref="C15:C17"/>
    <mergeCell ref="B15:B17"/>
    <mergeCell ref="D15:D17"/>
    <mergeCell ref="D12:D14"/>
    <mergeCell ref="C12:C14"/>
    <mergeCell ref="B12:B14"/>
    <mergeCell ref="A12:A30"/>
    <mergeCell ref="B19:B26"/>
    <mergeCell ref="AO6:AO7"/>
    <mergeCell ref="F15:F17"/>
    <mergeCell ref="A37:AP37"/>
    <mergeCell ref="A39:H39"/>
    <mergeCell ref="J39:W39"/>
    <mergeCell ref="Y39:AN39"/>
    <mergeCell ref="AO39:AP39"/>
    <mergeCell ref="A38:C38"/>
    <mergeCell ref="H38:AP38"/>
  </mergeCells>
  <phoneticPr fontId="16" type="noConversion"/>
  <conditionalFormatting sqref="X8:X17 X19 X21 X25:X26 X28:X30 X32:X35">
    <cfRule type="containsText" dxfId="56" priority="73" operator="containsText" text="Bajo">
      <formula>NOT(ISERROR(SEARCH("Bajo",X8)))</formula>
    </cfRule>
    <cfRule type="containsText" dxfId="55" priority="74" operator="containsText" text="Medio o moderado">
      <formula>NOT(ISERROR(SEARCH("Medio o moderado",X8)))</formula>
    </cfRule>
    <cfRule type="containsText" dxfId="54" priority="75" operator="containsText" text="Significativo">
      <formula>NOT(ISERROR(SEARCH("Significativo",X8)))</formula>
    </cfRule>
  </conditionalFormatting>
  <conditionalFormatting sqref="AR8:AS10">
    <cfRule type="containsText" dxfId="53" priority="70" operator="containsText" text="Bajo">
      <formula>NOT(ISERROR(SEARCH("Bajo",AR8)))</formula>
    </cfRule>
    <cfRule type="containsText" dxfId="52" priority="71" operator="containsText" text="Medio o moderado">
      <formula>NOT(ISERROR(SEARCH("Medio o moderado",AR8)))</formula>
    </cfRule>
    <cfRule type="containsText" dxfId="51" priority="72" operator="containsText" text="Significativo">
      <formula>NOT(ISERROR(SEARCH("Significativo",AR8)))</formula>
    </cfRule>
  </conditionalFormatting>
  <conditionalFormatting sqref="AO8:AO17 AO19 AO21 AO25:AO26 AO28:AO30 AO32:AO35">
    <cfRule type="containsText" dxfId="50" priority="67" operator="containsText" text="Bajo">
      <formula>NOT(ISERROR(SEARCH("Bajo",AO8)))</formula>
    </cfRule>
    <cfRule type="containsText" dxfId="49" priority="68" operator="containsText" text="Medio o moderado">
      <formula>NOT(ISERROR(SEARCH("Medio o moderado",AO8)))</formula>
    </cfRule>
    <cfRule type="containsText" dxfId="48" priority="69" operator="containsText" text="Significativo">
      <formula>NOT(ISERROR(SEARCH("Significativo",AO8)))</formula>
    </cfRule>
  </conditionalFormatting>
  <conditionalFormatting sqref="X18">
    <cfRule type="containsText" dxfId="47" priority="64" operator="containsText" text="Bajo">
      <formula>NOT(ISERROR(SEARCH("Bajo",X18)))</formula>
    </cfRule>
    <cfRule type="containsText" dxfId="46" priority="65" operator="containsText" text="Medio o moderado">
      <formula>NOT(ISERROR(SEARCH("Medio o moderado",X18)))</formula>
    </cfRule>
    <cfRule type="containsText" dxfId="45" priority="66" operator="containsText" text="Significativo">
      <formula>NOT(ISERROR(SEARCH("Significativo",X18)))</formula>
    </cfRule>
  </conditionalFormatting>
  <conditionalFormatting sqref="AO18">
    <cfRule type="containsText" dxfId="44" priority="61" operator="containsText" text="Bajo">
      <formula>NOT(ISERROR(SEARCH("Bajo",AO18)))</formula>
    </cfRule>
    <cfRule type="containsText" dxfId="43" priority="62" operator="containsText" text="Medio o moderado">
      <formula>NOT(ISERROR(SEARCH("Medio o moderado",AO18)))</formula>
    </cfRule>
    <cfRule type="containsText" dxfId="42" priority="63" operator="containsText" text="Significativo">
      <formula>NOT(ISERROR(SEARCH("Significativo",AO18)))</formula>
    </cfRule>
  </conditionalFormatting>
  <conditionalFormatting sqref="X20">
    <cfRule type="containsText" dxfId="41" priority="58" operator="containsText" text="Bajo">
      <formula>NOT(ISERROR(SEARCH("Bajo",X20)))</formula>
    </cfRule>
    <cfRule type="containsText" dxfId="40" priority="59" operator="containsText" text="Medio o moderado">
      <formula>NOT(ISERROR(SEARCH("Medio o moderado",X20)))</formula>
    </cfRule>
    <cfRule type="containsText" dxfId="39" priority="60" operator="containsText" text="Significativo">
      <formula>NOT(ISERROR(SEARCH("Significativo",X20)))</formula>
    </cfRule>
  </conditionalFormatting>
  <conditionalFormatting sqref="AO20">
    <cfRule type="containsText" dxfId="38" priority="55" operator="containsText" text="Bajo">
      <formula>NOT(ISERROR(SEARCH("Bajo",AO20)))</formula>
    </cfRule>
    <cfRule type="containsText" dxfId="37" priority="56" operator="containsText" text="Medio o moderado">
      <formula>NOT(ISERROR(SEARCH("Medio o moderado",AO20)))</formula>
    </cfRule>
    <cfRule type="containsText" dxfId="36" priority="57" operator="containsText" text="Significativo">
      <formula>NOT(ISERROR(SEARCH("Significativo",AO20)))</formula>
    </cfRule>
  </conditionalFormatting>
  <conditionalFormatting sqref="X22">
    <cfRule type="containsText" dxfId="35" priority="40" operator="containsText" text="Bajo">
      <formula>NOT(ISERROR(SEARCH("Bajo",X22)))</formula>
    </cfRule>
    <cfRule type="containsText" dxfId="34" priority="41" operator="containsText" text="Medio o moderado">
      <formula>NOT(ISERROR(SEARCH("Medio o moderado",X22)))</formula>
    </cfRule>
    <cfRule type="containsText" dxfId="33" priority="42" operator="containsText" text="Significativo">
      <formula>NOT(ISERROR(SEARCH("Significativo",X22)))</formula>
    </cfRule>
  </conditionalFormatting>
  <conditionalFormatting sqref="AO22">
    <cfRule type="containsText" dxfId="32" priority="37" operator="containsText" text="Bajo">
      <formula>NOT(ISERROR(SEARCH("Bajo",AO22)))</formula>
    </cfRule>
    <cfRule type="containsText" dxfId="31" priority="38" operator="containsText" text="Medio o moderado">
      <formula>NOT(ISERROR(SEARCH("Medio o moderado",AO22)))</formula>
    </cfRule>
    <cfRule type="containsText" dxfId="30" priority="39" operator="containsText" text="Significativo">
      <formula>NOT(ISERROR(SEARCH("Significativo",AO22)))</formula>
    </cfRule>
  </conditionalFormatting>
  <conditionalFormatting sqref="X36">
    <cfRule type="containsText" dxfId="29" priority="34" operator="containsText" text="Bajo">
      <formula>NOT(ISERROR(SEARCH("Bajo",X36)))</formula>
    </cfRule>
    <cfRule type="containsText" dxfId="28" priority="35" operator="containsText" text="Medio o moderado">
      <formula>NOT(ISERROR(SEARCH("Medio o moderado",X36)))</formula>
    </cfRule>
    <cfRule type="containsText" dxfId="27" priority="36" operator="containsText" text="Significativo">
      <formula>NOT(ISERROR(SEARCH("Significativo",X36)))</formula>
    </cfRule>
  </conditionalFormatting>
  <conditionalFormatting sqref="AO36">
    <cfRule type="containsText" dxfId="26" priority="31" operator="containsText" text="Bajo">
      <formula>NOT(ISERROR(SEARCH("Bajo",AO36)))</formula>
    </cfRule>
    <cfRule type="containsText" dxfId="25" priority="32" operator="containsText" text="Medio o moderado">
      <formula>NOT(ISERROR(SEARCH("Medio o moderado",AO36)))</formula>
    </cfRule>
    <cfRule type="containsText" dxfId="24" priority="33" operator="containsText" text="Significativo">
      <formula>NOT(ISERROR(SEARCH("Significativo",AO36)))</formula>
    </cfRule>
  </conditionalFormatting>
  <conditionalFormatting sqref="X24">
    <cfRule type="containsText" dxfId="23" priority="28" operator="containsText" text="Bajo">
      <formula>NOT(ISERROR(SEARCH("Bajo",X24)))</formula>
    </cfRule>
    <cfRule type="containsText" dxfId="22" priority="29" operator="containsText" text="Medio o moderado">
      <formula>NOT(ISERROR(SEARCH("Medio o moderado",X24)))</formula>
    </cfRule>
    <cfRule type="containsText" dxfId="21" priority="30" operator="containsText" text="Significativo">
      <formula>NOT(ISERROR(SEARCH("Significativo",X24)))</formula>
    </cfRule>
  </conditionalFormatting>
  <conditionalFormatting sqref="AO24">
    <cfRule type="containsText" dxfId="20" priority="25" operator="containsText" text="Bajo">
      <formula>NOT(ISERROR(SEARCH("Bajo",AO24)))</formula>
    </cfRule>
    <cfRule type="containsText" dxfId="19" priority="26" operator="containsText" text="Medio o moderado">
      <formula>NOT(ISERROR(SEARCH("Medio o moderado",AO24)))</formula>
    </cfRule>
    <cfRule type="containsText" dxfId="18" priority="27" operator="containsText" text="Significativo">
      <formula>NOT(ISERROR(SEARCH("Significativo",AO24)))</formula>
    </cfRule>
  </conditionalFormatting>
  <conditionalFormatting sqref="X23">
    <cfRule type="containsText" dxfId="17" priority="16" operator="containsText" text="Bajo">
      <formula>NOT(ISERROR(SEARCH("Bajo",X23)))</formula>
    </cfRule>
    <cfRule type="containsText" dxfId="16" priority="17" operator="containsText" text="Medio o moderado">
      <formula>NOT(ISERROR(SEARCH("Medio o moderado",X23)))</formula>
    </cfRule>
    <cfRule type="containsText" dxfId="15" priority="18" operator="containsText" text="Significativo">
      <formula>NOT(ISERROR(SEARCH("Significativo",X23)))</formula>
    </cfRule>
  </conditionalFormatting>
  <conditionalFormatting sqref="AO23">
    <cfRule type="containsText" dxfId="14" priority="13" operator="containsText" text="Bajo">
      <formula>NOT(ISERROR(SEARCH("Bajo",AO23)))</formula>
    </cfRule>
    <cfRule type="containsText" dxfId="13" priority="14" operator="containsText" text="Medio o moderado">
      <formula>NOT(ISERROR(SEARCH("Medio o moderado",AO23)))</formula>
    </cfRule>
    <cfRule type="containsText" dxfId="12" priority="15" operator="containsText" text="Significativo">
      <formula>NOT(ISERROR(SEARCH("Significativo",AO23)))</formula>
    </cfRule>
  </conditionalFormatting>
  <conditionalFormatting sqref="X27">
    <cfRule type="containsText" dxfId="11" priority="10" operator="containsText" text="Bajo">
      <formula>NOT(ISERROR(SEARCH("Bajo",X27)))</formula>
    </cfRule>
    <cfRule type="containsText" dxfId="10" priority="11" operator="containsText" text="Medio o moderado">
      <formula>NOT(ISERROR(SEARCH("Medio o moderado",X27)))</formula>
    </cfRule>
    <cfRule type="containsText" dxfId="9" priority="12" operator="containsText" text="Significativo">
      <formula>NOT(ISERROR(SEARCH("Significativo",X27)))</formula>
    </cfRule>
  </conditionalFormatting>
  <conditionalFormatting sqref="AO27">
    <cfRule type="containsText" dxfId="8" priority="7" operator="containsText" text="Bajo">
      <formula>NOT(ISERROR(SEARCH("Bajo",AO27)))</formula>
    </cfRule>
    <cfRule type="containsText" dxfId="7" priority="8" operator="containsText" text="Medio o moderado">
      <formula>NOT(ISERROR(SEARCH("Medio o moderado",AO27)))</formula>
    </cfRule>
    <cfRule type="containsText" dxfId="6" priority="9" operator="containsText" text="Significativo">
      <formula>NOT(ISERROR(SEARCH("Significativo",AO27)))</formula>
    </cfRule>
  </conditionalFormatting>
  <conditionalFormatting sqref="X31">
    <cfRule type="containsText" dxfId="5" priority="4" operator="containsText" text="Bajo">
      <formula>NOT(ISERROR(SEARCH("Bajo",X31)))</formula>
    </cfRule>
    <cfRule type="containsText" dxfId="4" priority="5" operator="containsText" text="Medio o moderado">
      <formula>NOT(ISERROR(SEARCH("Medio o moderado",X31)))</formula>
    </cfRule>
    <cfRule type="containsText" dxfId="3" priority="6" operator="containsText" text="Significativo">
      <formula>NOT(ISERROR(SEARCH("Significativo",X31)))</formula>
    </cfRule>
  </conditionalFormatting>
  <conditionalFormatting sqref="AO31">
    <cfRule type="containsText" dxfId="2" priority="1" operator="containsText" text="Bajo">
      <formula>NOT(ISERROR(SEARCH("Bajo",AO31)))</formula>
    </cfRule>
    <cfRule type="containsText" dxfId="1" priority="2" operator="containsText" text="Medio o moderado">
      <formula>NOT(ISERROR(SEARCH("Medio o moderado",AO31)))</formula>
    </cfRule>
    <cfRule type="containsText" dxfId="0" priority="3" operator="containsText" text="Significativo">
      <formula>NOT(ISERROR(SEARCH("Significativo",AO31)))</formula>
    </cfRule>
  </conditionalFormatting>
  <pageMargins left="0.25" right="0.25"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4D2500B-B94A-447E-88C1-66CB724910CC}">
          <x14:formula1>
            <xm:f>Valoración!$B$4:$B$6</xm:f>
          </x14:formula1>
          <xm:sqref>T8:U36 M8:N36 P8:R36</xm:sqref>
        </x14:dataValidation>
        <x14:dataValidation type="list" allowBlank="1" showInputMessage="1" showErrorMessage="1" xr:uid="{57920186-0343-4134-B17D-9A055090F717}">
          <x14:formula1>
            <xm:f>Valoración!$K$4:$K$6</xm:f>
          </x14:formula1>
          <xm:sqref>AE8:AG36 AI8:AK36 Y8:AC36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B1000"/>
  <sheetViews>
    <sheetView zoomScale="55" zoomScaleNormal="55" workbookViewId="0">
      <selection activeCell="B10" sqref="B10:C10"/>
    </sheetView>
  </sheetViews>
  <sheetFormatPr defaultColWidth="12.625" defaultRowHeight="15" customHeight="1"/>
  <cols>
    <col min="1" max="1" width="10" customWidth="1"/>
    <col min="2" max="2" width="12.5" customWidth="1"/>
    <col min="3" max="4" width="17.5" customWidth="1"/>
    <col min="5" max="5" width="18.25" customWidth="1"/>
    <col min="6" max="6" width="16.75" customWidth="1"/>
    <col min="7" max="7" width="24.875" customWidth="1"/>
    <col min="8" max="8" width="30.625" customWidth="1"/>
    <col min="9" max="9" width="25.125" customWidth="1"/>
    <col min="10" max="10" width="9.375" customWidth="1"/>
    <col min="11" max="11" width="16.875" customWidth="1"/>
    <col min="12" max="12" width="32.375" customWidth="1"/>
    <col min="13" max="26" width="9.375" customWidth="1"/>
  </cols>
  <sheetData>
    <row r="1" spans="1:28" ht="18.7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row>
    <row r="2" spans="1:28" ht="18.75" customHeight="1">
      <c r="A2" s="34"/>
      <c r="B2" s="159" t="s">
        <v>8</v>
      </c>
      <c r="C2" s="160"/>
      <c r="D2" s="160"/>
      <c r="E2" s="160"/>
      <c r="F2" s="160"/>
      <c r="G2" s="160"/>
      <c r="H2" s="160"/>
      <c r="I2" s="160"/>
      <c r="J2" s="80"/>
      <c r="K2" s="170" t="s">
        <v>9</v>
      </c>
      <c r="L2" s="170"/>
      <c r="M2" s="87"/>
      <c r="N2" s="87"/>
      <c r="O2" s="87"/>
      <c r="P2" s="87"/>
      <c r="Q2" s="87"/>
      <c r="R2" s="87"/>
      <c r="S2" s="87"/>
      <c r="T2" s="87"/>
      <c r="U2" s="87"/>
      <c r="V2" s="87"/>
      <c r="W2" s="81"/>
      <c r="X2" s="81"/>
      <c r="Y2" s="81"/>
      <c r="Z2" s="81"/>
      <c r="AA2" s="81"/>
      <c r="AB2" s="82"/>
    </row>
    <row r="3" spans="1:28" ht="42" customHeight="1">
      <c r="A3" s="34"/>
      <c r="B3" s="35" t="s">
        <v>223</v>
      </c>
      <c r="C3" s="36" t="s">
        <v>37</v>
      </c>
      <c r="D3" s="36" t="s">
        <v>38</v>
      </c>
      <c r="E3" s="37" t="s">
        <v>40</v>
      </c>
      <c r="F3" s="37" t="s">
        <v>41</v>
      </c>
      <c r="G3" s="37" t="s">
        <v>42</v>
      </c>
      <c r="H3" s="38" t="s">
        <v>44</v>
      </c>
      <c r="I3" s="38" t="s">
        <v>45</v>
      </c>
      <c r="J3" s="34"/>
      <c r="K3" s="85" t="s">
        <v>223</v>
      </c>
      <c r="L3" s="86" t="s">
        <v>224</v>
      </c>
      <c r="M3" s="88"/>
      <c r="N3" s="88"/>
      <c r="O3" s="88"/>
      <c r="P3" s="88"/>
      <c r="Q3" s="34"/>
      <c r="R3" s="34"/>
      <c r="S3" s="34"/>
      <c r="T3" s="34"/>
      <c r="U3" s="34"/>
      <c r="V3" s="34"/>
      <c r="W3" s="34"/>
      <c r="X3" s="34"/>
      <c r="Y3" s="34"/>
      <c r="Z3" s="34"/>
    </row>
    <row r="4" spans="1:28" s="76" customFormat="1" ht="67.5" customHeight="1">
      <c r="A4" s="72"/>
      <c r="B4" s="73">
        <v>1</v>
      </c>
      <c r="C4" s="77" t="s">
        <v>225</v>
      </c>
      <c r="D4" s="77" t="s">
        <v>226</v>
      </c>
      <c r="E4" s="77" t="s">
        <v>227</v>
      </c>
      <c r="F4" s="77" t="s">
        <v>228</v>
      </c>
      <c r="G4" s="77" t="s">
        <v>229</v>
      </c>
      <c r="H4" s="77" t="s">
        <v>230</v>
      </c>
      <c r="I4" s="77" t="s">
        <v>226</v>
      </c>
      <c r="J4" s="72"/>
      <c r="K4" s="83">
        <v>0</v>
      </c>
      <c r="L4" s="84" t="s">
        <v>231</v>
      </c>
      <c r="M4" s="72"/>
      <c r="N4" s="72"/>
      <c r="O4" s="72"/>
      <c r="P4" s="72"/>
      <c r="Q4" s="72"/>
      <c r="R4" s="72"/>
      <c r="S4" s="72"/>
      <c r="T4" s="72"/>
      <c r="U4" s="72"/>
      <c r="V4" s="72"/>
      <c r="W4" s="72"/>
      <c r="X4" s="72"/>
      <c r="Y4" s="72"/>
      <c r="Z4" s="72"/>
    </row>
    <row r="5" spans="1:28" s="76" customFormat="1" ht="89.25" customHeight="1">
      <c r="A5" s="72"/>
      <c r="B5" s="73">
        <v>5</v>
      </c>
      <c r="C5" s="74" t="s">
        <v>232</v>
      </c>
      <c r="D5" s="74" t="s">
        <v>233</v>
      </c>
      <c r="E5" s="74" t="s">
        <v>234</v>
      </c>
      <c r="F5" s="74" t="s">
        <v>235</v>
      </c>
      <c r="G5" s="74" t="s">
        <v>236</v>
      </c>
      <c r="H5" s="75" t="s">
        <v>237</v>
      </c>
      <c r="I5" s="74" t="s">
        <v>238</v>
      </c>
      <c r="J5" s="72"/>
      <c r="K5" s="83">
        <v>1</v>
      </c>
      <c r="L5" s="84" t="s">
        <v>239</v>
      </c>
      <c r="M5" s="72"/>
      <c r="N5" s="72"/>
      <c r="O5" s="72"/>
      <c r="P5" s="72"/>
      <c r="Q5" s="72"/>
      <c r="R5" s="72"/>
      <c r="S5" s="72"/>
      <c r="T5" s="72"/>
      <c r="U5" s="72"/>
      <c r="V5" s="72"/>
      <c r="W5" s="72"/>
      <c r="X5" s="72"/>
      <c r="Y5" s="72"/>
      <c r="Z5" s="72"/>
    </row>
    <row r="6" spans="1:28" s="76" customFormat="1" ht="233.25" customHeight="1">
      <c r="A6" s="72"/>
      <c r="B6" s="73">
        <v>10</v>
      </c>
      <c r="C6" s="77" t="s">
        <v>240</v>
      </c>
      <c r="D6" s="77" t="s">
        <v>241</v>
      </c>
      <c r="E6" s="77" t="s">
        <v>242</v>
      </c>
      <c r="F6" s="77" t="s">
        <v>243</v>
      </c>
      <c r="G6" s="77" t="s">
        <v>244</v>
      </c>
      <c r="H6" s="78" t="s">
        <v>245</v>
      </c>
      <c r="I6" s="79" t="s">
        <v>246</v>
      </c>
      <c r="J6" s="72"/>
      <c r="K6" s="83">
        <v>2</v>
      </c>
      <c r="L6" s="84" t="s">
        <v>247</v>
      </c>
      <c r="M6" s="72"/>
      <c r="N6" s="72"/>
      <c r="O6" s="72"/>
      <c r="P6" s="72"/>
      <c r="Q6" s="72"/>
      <c r="R6" s="72"/>
      <c r="S6" s="72"/>
      <c r="T6" s="72"/>
      <c r="U6" s="72"/>
      <c r="V6" s="72"/>
      <c r="W6" s="72"/>
      <c r="X6" s="72"/>
      <c r="Y6" s="72"/>
      <c r="Z6" s="72"/>
    </row>
    <row r="7" spans="1:28" ht="18.75"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8" ht="27" customHeight="1">
      <c r="A8" s="34"/>
      <c r="B8" s="172" t="s">
        <v>57</v>
      </c>
      <c r="C8" s="180"/>
      <c r="D8" s="181"/>
      <c r="E8" s="34"/>
      <c r="F8" s="34"/>
      <c r="G8" s="34"/>
      <c r="H8" s="34"/>
      <c r="I8" s="34"/>
      <c r="J8" s="34"/>
      <c r="K8" s="34"/>
      <c r="L8" s="34"/>
      <c r="M8" s="34"/>
      <c r="N8" s="34"/>
      <c r="O8" s="34"/>
      <c r="P8" s="34"/>
      <c r="Q8" s="34"/>
      <c r="R8" s="34"/>
      <c r="S8" s="34"/>
      <c r="T8" s="34"/>
      <c r="U8" s="34"/>
      <c r="V8" s="34"/>
      <c r="W8" s="34"/>
      <c r="X8" s="34"/>
      <c r="Y8" s="34"/>
      <c r="Z8" s="34"/>
    </row>
    <row r="9" spans="1:28" ht="30" customHeight="1">
      <c r="A9" s="34"/>
      <c r="B9" s="173" t="s">
        <v>71</v>
      </c>
      <c r="C9" s="181"/>
      <c r="D9" s="25" t="s">
        <v>72</v>
      </c>
      <c r="E9" s="34"/>
      <c r="F9" s="34"/>
      <c r="G9" s="34"/>
      <c r="H9" s="34"/>
      <c r="I9" s="34"/>
      <c r="J9" s="34"/>
      <c r="K9" s="34"/>
      <c r="L9" s="34"/>
      <c r="M9" s="34"/>
      <c r="N9" s="34"/>
      <c r="O9" s="34"/>
      <c r="P9" s="34"/>
      <c r="Q9" s="34"/>
      <c r="R9" s="34"/>
      <c r="S9" s="34"/>
      <c r="T9" s="34"/>
      <c r="U9" s="34"/>
      <c r="V9" s="34"/>
      <c r="W9" s="34"/>
      <c r="X9" s="34"/>
      <c r="Y9" s="34"/>
      <c r="Z9" s="34"/>
    </row>
    <row r="10" spans="1:28" ht="30" customHeight="1">
      <c r="A10" s="34"/>
      <c r="B10" s="174" t="s">
        <v>77</v>
      </c>
      <c r="C10" s="181"/>
      <c r="D10" s="25" t="s">
        <v>78</v>
      </c>
      <c r="E10" s="34"/>
      <c r="F10" s="34"/>
      <c r="G10" s="34"/>
      <c r="H10" s="34"/>
      <c r="I10" s="34"/>
      <c r="J10" s="34"/>
      <c r="K10" s="34"/>
      <c r="L10" s="34"/>
      <c r="M10" s="34"/>
      <c r="N10" s="34"/>
      <c r="O10" s="34"/>
      <c r="P10" s="34"/>
      <c r="Q10" s="34"/>
      <c r="R10" s="34"/>
      <c r="S10" s="34"/>
      <c r="T10" s="34"/>
      <c r="U10" s="34"/>
      <c r="V10" s="34"/>
      <c r="W10" s="34"/>
      <c r="X10" s="34"/>
      <c r="Y10" s="34"/>
      <c r="Z10" s="34"/>
    </row>
    <row r="11" spans="1:28" ht="30" customHeight="1">
      <c r="A11" s="34"/>
      <c r="B11" s="175" t="s">
        <v>87</v>
      </c>
      <c r="C11" s="181"/>
      <c r="D11" s="25" t="s">
        <v>88</v>
      </c>
      <c r="E11" s="34"/>
      <c r="F11" s="34"/>
      <c r="G11" s="34"/>
      <c r="H11" s="34"/>
      <c r="I11" s="34"/>
      <c r="J11" s="34"/>
      <c r="K11" s="34"/>
      <c r="L11" s="34"/>
      <c r="M11" s="34"/>
      <c r="N11" s="34"/>
      <c r="O11" s="34"/>
      <c r="P11" s="34"/>
      <c r="Q11" s="34"/>
      <c r="R11" s="34"/>
      <c r="S11" s="34"/>
      <c r="T11" s="34"/>
      <c r="U11" s="34"/>
      <c r="V11" s="34"/>
      <c r="W11" s="34"/>
      <c r="X11" s="34"/>
      <c r="Y11" s="34"/>
      <c r="Z11" s="34"/>
    </row>
    <row r="12" spans="1:28" ht="18.7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8" ht="39" customHeight="1">
      <c r="A13" s="34"/>
      <c r="B13" s="171" t="s">
        <v>248</v>
      </c>
      <c r="C13" s="189"/>
      <c r="D13" s="189"/>
      <c r="E13" s="189"/>
      <c r="F13" s="189"/>
      <c r="G13" s="189"/>
      <c r="H13" s="189"/>
      <c r="I13" s="189"/>
      <c r="J13" s="34"/>
      <c r="K13" s="34"/>
      <c r="L13" s="34"/>
      <c r="M13" s="34"/>
      <c r="N13" s="34"/>
      <c r="O13" s="34"/>
      <c r="P13" s="34"/>
      <c r="Q13" s="34"/>
      <c r="R13" s="34"/>
      <c r="S13" s="34"/>
      <c r="T13" s="34"/>
      <c r="U13" s="34"/>
      <c r="V13" s="34"/>
      <c r="W13" s="34"/>
      <c r="X13" s="34"/>
      <c r="Y13" s="34"/>
      <c r="Z13" s="34"/>
    </row>
    <row r="14" spans="1:28" ht="18.7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8" ht="18.75" customHeight="1">
      <c r="A15" s="34"/>
      <c r="B15" s="171" t="s">
        <v>249</v>
      </c>
      <c r="C15" s="189"/>
      <c r="D15" s="189"/>
      <c r="E15" s="189"/>
      <c r="F15" s="189"/>
      <c r="G15" s="189"/>
      <c r="H15" s="189"/>
      <c r="I15" s="189"/>
      <c r="J15" s="34"/>
      <c r="K15" s="34"/>
      <c r="L15" s="34"/>
      <c r="M15" s="34"/>
      <c r="N15" s="34"/>
      <c r="O15" s="34"/>
      <c r="P15" s="34"/>
      <c r="Q15" s="34"/>
      <c r="R15" s="34"/>
      <c r="S15" s="34"/>
      <c r="T15" s="34"/>
      <c r="U15" s="34"/>
      <c r="V15" s="34"/>
      <c r="W15" s="34"/>
      <c r="X15" s="34"/>
      <c r="Y15" s="34"/>
      <c r="Z15" s="34"/>
    </row>
    <row r="16" spans="1:28" ht="18.75" customHeight="1">
      <c r="A16" s="34"/>
      <c r="B16" s="171" t="s">
        <v>250</v>
      </c>
      <c r="C16" s="189"/>
      <c r="D16" s="189"/>
      <c r="E16" s="189"/>
      <c r="F16" s="189"/>
      <c r="G16" s="189"/>
      <c r="H16" s="189"/>
      <c r="I16" s="189"/>
      <c r="J16" s="34"/>
      <c r="K16" s="34"/>
      <c r="L16" s="34"/>
      <c r="M16" s="34"/>
      <c r="N16" s="34"/>
      <c r="O16" s="34"/>
      <c r="P16" s="34"/>
      <c r="Q16" s="34"/>
      <c r="R16" s="34"/>
      <c r="S16" s="34"/>
      <c r="T16" s="34"/>
      <c r="U16" s="34"/>
      <c r="V16" s="34"/>
      <c r="W16" s="34"/>
      <c r="X16" s="34"/>
      <c r="Y16" s="34"/>
      <c r="Z16" s="34"/>
    </row>
    <row r="17" spans="1:26" ht="18.7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8.7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ht="18.7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8.7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8.7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8.7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ht="18.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8.7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8.7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ht="18.7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18.7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8.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8.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8.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8.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8.7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8.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8.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8.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8.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8.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8.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8.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8.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8.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8.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8.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8.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8.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8.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8.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8.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8.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8.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8.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8.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8.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8.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8.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8.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8.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8.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8.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8.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8.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8.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8.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8.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8.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8.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8.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8.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8.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8.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8.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8.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8.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8.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8.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8.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8.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8.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8.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8.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8.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8.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8.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8.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8.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8.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8.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8.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8.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8.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8.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8.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8.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8.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8.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8.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8.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8.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8.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8.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8.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8.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8.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8.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8.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8.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8.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8.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8.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8.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8.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8.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8.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8.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8.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8.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8.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8.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8.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8.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8.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8.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8.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8.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8.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8.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8.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8.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8.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8.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8.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8.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8.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8.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8.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8.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8.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8.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8.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8.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8.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8.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8.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8.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8.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8.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8.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8.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8.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8.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8.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8.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8.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8.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8.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8.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8.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8.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8.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8.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8.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8.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8.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8.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8.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8.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8.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8.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8.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8.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8.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8.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8.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8.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8.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8.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8.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8.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8.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8.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8.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8.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8.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8.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8.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8.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8.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8.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8.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8.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8.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8.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8.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8.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8.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8.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8.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8.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8.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8.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8.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8.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8.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8.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8.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8.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8.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8.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8.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8.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8.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8.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8.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8.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8.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8.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8.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8.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8.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8.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8.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8.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8.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8.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8.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8.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8.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8.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8.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8.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8.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8.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8.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8.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8.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8.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8.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8.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8.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8.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8.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8.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8.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8.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8.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8.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8.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8.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8.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8.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8.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8.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8.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8.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8.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8.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8.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8.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8.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8.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8.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8.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8.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8.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8.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8.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8.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8.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8.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8.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8.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8.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8.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8.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8.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8.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8.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8.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8.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8.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8.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8.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8.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8.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8.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8.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8.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8.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8.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8.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8.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8.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8.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8.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8.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8.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8.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8.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8.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8.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8.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8.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8.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8.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8.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8.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8.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8.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8.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8.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8.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8.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8.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8.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8.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8.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8.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8.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8.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8.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8.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8.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8.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8.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8.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8.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8.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8.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8.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8.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8.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8.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8.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8.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8.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8.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8.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8.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8.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8.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8.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8.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8.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8.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8.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8.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8.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8.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8.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8.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8.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8.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8.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8.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8.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8.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8.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8.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8.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8.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8.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8.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8.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8.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8.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8.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8.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8.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8.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8.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8.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8.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8.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8.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8.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8.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8.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8.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8.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8.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8.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8.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8.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8.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8.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8.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8.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8.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8.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8.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8.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8.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8.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8.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8.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8.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8.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8.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8.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8.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8.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8.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8.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8.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8.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8.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8.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8.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8.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8.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8.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8.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8.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8.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8.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8.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8.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8.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8.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8.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8.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8.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8.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8.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8.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8.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8.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8.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8.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8.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8.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8.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8.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8.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8.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8.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8.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8.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8.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8.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8.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8.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8.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8.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8.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8.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8.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8.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8.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8.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8.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8.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8.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8.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8.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8.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8.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8.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8.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8.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8.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8.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8.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8.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8.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8.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8.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8.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8.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8.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8.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8.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8.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8.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8.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8.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8.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8.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8.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8.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8.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8.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8.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8.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8.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8.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8.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8.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8.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8.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8.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8.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8.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8.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8.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8.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8.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8.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8.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8.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8.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8.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8.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8.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8.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8.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8.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8.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8.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8.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8.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8.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8.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8.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8.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8.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8.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8.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8.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8.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8.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8.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8.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8.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8.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8.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8.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8.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8.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8.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8.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8.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8.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8.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8.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8.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8.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8.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8.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8.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8.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8.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8.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8.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8.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8.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8.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8.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8.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8.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8.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8.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8.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8.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8.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8.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8.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8.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8.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8.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8.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8.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8.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8.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8.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8.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8.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8.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8.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8.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8.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8.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8.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8.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8.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8.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8.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8.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8.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8.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8.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8.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8.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8.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8.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8.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8.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8.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8.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8.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8.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8.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8.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8.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8.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8.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8.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8.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8.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8.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8.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8.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8.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8.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8.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8.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8.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8.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8.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8.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8.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8.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8.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8.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8.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8.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8.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8.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8.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8.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8.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8.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8.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8.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8.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8.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8.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8.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8.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8.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8.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8.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8.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8.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8.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8.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8.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8.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8.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8.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8.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8.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8.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8.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8.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8.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8.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8.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8.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8.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8.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8.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8.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8.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8.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8.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8.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8.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8.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8.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8.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8.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8.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8.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8.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8.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8.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8.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8.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8.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8.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8.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8.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8.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8.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8.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8.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8.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8.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8.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8.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8.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8.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8.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8.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8.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8.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8.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8.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8.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8.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8.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8.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8.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8.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8.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8.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8.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8.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8.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8.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8.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8.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8.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8.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8.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8.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8.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8.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8.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8.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8.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8.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8.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8.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8.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8.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8.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8.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8.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8.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8.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8.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8.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8.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8.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8.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8.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8.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8.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8.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8.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8.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8.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8.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8.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8.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8.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8.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8.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8.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8.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8.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8.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8.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8.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8.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8.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8.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8.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8.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8.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8.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8.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8.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8.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8.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8.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8.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8.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8.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8.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8.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8.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8.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8.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8.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8.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8.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8.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8.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8.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8.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8.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8.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8.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8.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8.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8.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8.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8.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8.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8.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8.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8.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8.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8.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8.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8.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8.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8.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8.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8.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8.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8.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8.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8.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8.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8.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8.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8.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8.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8.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8.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8.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8.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8.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8.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8.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8.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8.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8.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8.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8.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8.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8.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8.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8.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8.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8.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8.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8.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8.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8.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8.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8.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8.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8.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8.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8.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8.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8.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8.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8.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8.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8.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8.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8.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8.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8.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8.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8.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8.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8.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8.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8.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8.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8.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8.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8.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8.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8.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8.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8.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8.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8.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8.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8.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8.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8.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8.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8.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8.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8.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8.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8.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8.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8.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8.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8.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8.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8.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8.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8.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8.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8.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8.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8.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8.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8.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8.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8.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8.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8.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8.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8.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8.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8.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8.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8.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8.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8.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8.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8.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8.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8.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8.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8.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8.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8.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8.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8.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8.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8.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8.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8.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8.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8.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8.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8.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8.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8.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8.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8.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8.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8.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8.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8.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8.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8.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8.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8.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8.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8.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8.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8.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8.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8.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8.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8.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8.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8.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8.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8.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8.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8.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8.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8.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8.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8.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8.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8.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8.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8.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8.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8.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8.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8.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8.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8.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8.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8.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8.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8.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8.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8.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8.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8.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8.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8.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8.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8.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8.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8.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8.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8.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8.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8.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8.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8.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8.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8.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8.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8.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8.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8.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8.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8.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8.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8.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8.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8.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8.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8.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8.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8.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8.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8.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8.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8.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8.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8.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8.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8.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8.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8.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8.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8.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8.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8.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9">
    <mergeCell ref="B2:I2"/>
    <mergeCell ref="K2:L2"/>
    <mergeCell ref="B15:I15"/>
    <mergeCell ref="B16:I16"/>
    <mergeCell ref="B8:D8"/>
    <mergeCell ref="B9:C9"/>
    <mergeCell ref="B10:C10"/>
    <mergeCell ref="B11:C11"/>
    <mergeCell ref="B13:I13"/>
  </mergeCells>
  <pageMargins left="0.7" right="0.7" top="0.75" bottom="0.7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D2BF-46DA-4CE7-823F-3BA80F099BBE}">
  <sheetPr codeName="Hoja3"/>
  <dimension ref="A1:K21"/>
  <sheetViews>
    <sheetView workbookViewId="0">
      <selection activeCell="C81" sqref="C81"/>
    </sheetView>
  </sheetViews>
  <sheetFormatPr defaultColWidth="17.875" defaultRowHeight="14.25"/>
  <cols>
    <col min="1" max="5" width="19.375" customWidth="1"/>
  </cols>
  <sheetData>
    <row r="1" spans="1:11">
      <c r="A1" s="176" t="s">
        <v>251</v>
      </c>
      <c r="B1" s="176"/>
      <c r="C1" s="176"/>
      <c r="D1" s="176"/>
      <c r="E1" s="176"/>
    </row>
    <row r="2" spans="1:11">
      <c r="A2" s="176"/>
      <c r="B2" s="176"/>
      <c r="C2" s="176"/>
      <c r="D2" s="176"/>
      <c r="E2" s="176"/>
    </row>
    <row r="4" spans="1:11">
      <c r="A4" s="42"/>
      <c r="B4" s="43"/>
      <c r="C4" s="43"/>
      <c r="D4" s="43"/>
      <c r="E4" s="44"/>
      <c r="G4" s="45"/>
    </row>
    <row r="12" spans="1:11">
      <c r="K12" t="s">
        <v>252</v>
      </c>
    </row>
    <row r="13" spans="1:11">
      <c r="K13" t="s">
        <v>253</v>
      </c>
    </row>
    <row r="14" spans="1:11">
      <c r="K14" t="s">
        <v>254</v>
      </c>
    </row>
    <row r="15" spans="1:11">
      <c r="K15" t="s">
        <v>255</v>
      </c>
    </row>
    <row r="16" spans="1:11">
      <c r="K16" t="s">
        <v>256</v>
      </c>
    </row>
    <row r="17" spans="11:11">
      <c r="K17" t="s">
        <v>257</v>
      </c>
    </row>
    <row r="18" spans="11:11">
      <c r="K18" t="s">
        <v>258</v>
      </c>
    </row>
    <row r="19" spans="11:11">
      <c r="K19" t="s">
        <v>259</v>
      </c>
    </row>
    <row r="20" spans="11:11">
      <c r="K20" t="s">
        <v>260</v>
      </c>
    </row>
    <row r="21" spans="11:11">
      <c r="K21" t="s">
        <v>261</v>
      </c>
    </row>
  </sheetData>
  <mergeCells count="1">
    <mergeCell ref="A1:E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4:I1000"/>
  <sheetViews>
    <sheetView workbookViewId="0"/>
  </sheetViews>
  <sheetFormatPr defaultColWidth="12.625" defaultRowHeight="15" customHeight="1"/>
  <cols>
    <col min="1" max="8" width="9.375" customWidth="1"/>
    <col min="9" max="9" width="45.625" customWidth="1"/>
    <col min="10" max="26" width="9.375" customWidth="1"/>
  </cols>
  <sheetData>
    <row r="4" spans="2:9" ht="199.5" customHeight="1">
      <c r="B4" s="177" t="s">
        <v>262</v>
      </c>
      <c r="C4" s="189"/>
      <c r="D4" s="189"/>
      <c r="E4" s="189"/>
      <c r="F4" s="189"/>
      <c r="G4" s="189"/>
      <c r="H4" s="189"/>
      <c r="I4" s="189"/>
    </row>
    <row r="5" spans="2:9" ht="77.25" customHeight="1">
      <c r="B5" s="177" t="s">
        <v>250</v>
      </c>
      <c r="C5" s="189"/>
      <c r="D5" s="189"/>
      <c r="E5" s="189"/>
      <c r="F5" s="189"/>
      <c r="G5" s="189"/>
      <c r="H5" s="189"/>
      <c r="I5" s="189"/>
    </row>
    <row r="6" spans="2:9" ht="39" customHeight="1">
      <c r="B6" s="178" t="s">
        <v>263</v>
      </c>
      <c r="C6" s="189"/>
      <c r="D6" s="189"/>
      <c r="E6" s="189"/>
      <c r="F6" s="189"/>
      <c r="G6" s="189"/>
      <c r="H6" s="189"/>
      <c r="I6" s="18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4:I4"/>
    <mergeCell ref="B5:I5"/>
    <mergeCell ref="B6:I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Emisora EMITC</cp:lastModifiedBy>
  <cp:revision/>
  <dcterms:created xsi:type="dcterms:W3CDTF">2021-06-11T03:16:10Z</dcterms:created>
  <dcterms:modified xsi:type="dcterms:W3CDTF">2022-02-27T23:16:03Z</dcterms:modified>
  <cp:category/>
  <cp:contentStatus/>
</cp:coreProperties>
</file>