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https://itceduco-my.sharepoint.com/personal/gestionambiental_itc_edu_co/Documents/Gestión Ambiental/2022/DOCUMENTOS DEL SGA 2022/"/>
    </mc:Choice>
  </mc:AlternateContent>
  <xr:revisionPtr revIDLastSave="1" documentId="8_{6F8230EF-B761-4026-92FF-754BBD006C2C}" xr6:coauthVersionLast="47" xr6:coauthVersionMax="47" xr10:uidLastSave="{CAC4E0AB-2E6F-43F4-A4C0-403FBD3B7ED0}"/>
  <workbookProtection workbookAlgorithmName="SHA-512" workbookHashValue="jbq1rSq4MroYC5ZDx/8WBvurOcNf/aRzfqVoeiAszYQ6pf8H2Qsij/9YypR2msFq50NOoNGtURgWTkUZaB2D0Q==" workbookSaltValue="t+10oE4UbCMBtqVVs4FdnA==" workbookSpinCount="100000" lockStructure="1"/>
  <bookViews>
    <workbookView xWindow="-120" yWindow="-120" windowWidth="29040" windowHeight="15840" xr2:uid="{00000000-000D-0000-FFFF-FFFF00000000}"/>
  </bookViews>
  <sheets>
    <sheet name="Entradas y Salidas" sheetId="5" r:id="rId1"/>
    <sheet name="Matriz AIA" sheetId="1" r:id="rId2"/>
    <sheet name="Valoración AIA" sheetId="2" r:id="rId3"/>
    <sheet name="Riesgos Ambientales" sheetId="6" r:id="rId4"/>
    <sheet name="Nota ACERCAR" sheetId="3" state="hidden" r:id="rId5"/>
  </sheets>
  <definedNames>
    <definedName name="_xlnm._FilterDatabase" localSheetId="1" hidden="1">'Matriz AIA'!$A$1:$AP$31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6" l="1"/>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7" i="6"/>
  <c r="AL18" i="1" l="1"/>
  <c r="AD18" i="1"/>
  <c r="V18" i="1"/>
  <c r="S18" i="1"/>
  <c r="O18" i="1"/>
  <c r="AL32" i="1"/>
  <c r="AD32" i="1"/>
  <c r="AM32" i="1" s="1"/>
  <c r="V32" i="1"/>
  <c r="S32" i="1"/>
  <c r="O32" i="1"/>
  <c r="AL28" i="1"/>
  <c r="AD28" i="1"/>
  <c r="V28" i="1"/>
  <c r="S28" i="1"/>
  <c r="O28" i="1"/>
  <c r="AL24" i="1"/>
  <c r="AD24" i="1"/>
  <c r="V24" i="1"/>
  <c r="S24" i="1"/>
  <c r="O24" i="1"/>
  <c r="AL25" i="1"/>
  <c r="AD25" i="1"/>
  <c r="AM25" i="1" s="1"/>
  <c r="V25" i="1"/>
  <c r="S25" i="1"/>
  <c r="O25" i="1"/>
  <c r="AL37" i="1"/>
  <c r="AM37" i="1" s="1"/>
  <c r="AD37" i="1"/>
  <c r="V37" i="1"/>
  <c r="S37" i="1"/>
  <c r="O37" i="1"/>
  <c r="AL23" i="1"/>
  <c r="AD23" i="1"/>
  <c r="V23" i="1"/>
  <c r="S23" i="1"/>
  <c r="O23" i="1"/>
  <c r="AL21" i="1"/>
  <c r="AM21" i="1" s="1"/>
  <c r="AD21" i="1"/>
  <c r="V21" i="1"/>
  <c r="S21" i="1"/>
  <c r="O21" i="1"/>
  <c r="AL19" i="1"/>
  <c r="AD19" i="1"/>
  <c r="V19" i="1"/>
  <c r="S19" i="1"/>
  <c r="O19" i="1"/>
  <c r="AD13" i="1"/>
  <c r="AL13" i="1"/>
  <c r="AM13" i="1"/>
  <c r="AD17" i="1"/>
  <c r="AL17" i="1"/>
  <c r="AD35" i="1"/>
  <c r="AL35" i="1"/>
  <c r="AD14" i="1"/>
  <c r="AL14" i="1"/>
  <c r="AD15" i="1"/>
  <c r="AL15" i="1"/>
  <c r="AD16" i="1"/>
  <c r="AL16" i="1"/>
  <c r="AD20" i="1"/>
  <c r="AL20" i="1"/>
  <c r="AD22" i="1"/>
  <c r="AL22" i="1"/>
  <c r="AD26" i="1"/>
  <c r="AM26" i="1" s="1"/>
  <c r="AL26" i="1"/>
  <c r="AD27" i="1"/>
  <c r="AL27" i="1"/>
  <c r="AD29" i="1"/>
  <c r="AM29" i="1" s="1"/>
  <c r="AL29" i="1"/>
  <c r="AD30" i="1"/>
  <c r="AL30" i="1"/>
  <c r="AM30" i="1" s="1"/>
  <c r="AD31" i="1"/>
  <c r="AD33" i="1"/>
  <c r="AL33" i="1"/>
  <c r="AD34" i="1"/>
  <c r="AM34" i="1" s="1"/>
  <c r="AL34" i="1"/>
  <c r="AD36" i="1"/>
  <c r="AL36" i="1"/>
  <c r="O13" i="1"/>
  <c r="V13" i="1"/>
  <c r="S13" i="1"/>
  <c r="O14" i="1"/>
  <c r="O15" i="1"/>
  <c r="O16" i="1"/>
  <c r="O17" i="1"/>
  <c r="O20" i="1"/>
  <c r="O22" i="1"/>
  <c r="O26" i="1"/>
  <c r="O27" i="1"/>
  <c r="O29" i="1"/>
  <c r="O30" i="1"/>
  <c r="S30" i="1"/>
  <c r="W30" i="1" s="1"/>
  <c r="X30" i="1" s="1"/>
  <c r="V30" i="1"/>
  <c r="O31" i="1"/>
  <c r="O33" i="1"/>
  <c r="O34" i="1"/>
  <c r="S34" i="1"/>
  <c r="V34" i="1"/>
  <c r="O35" i="1"/>
  <c r="O36" i="1"/>
  <c r="AL31" i="1"/>
  <c r="AM31" i="1" s="1"/>
  <c r="V14" i="1"/>
  <c r="V15" i="1"/>
  <c r="W15" i="1" s="1"/>
  <c r="X15" i="1" s="1"/>
  <c r="V16" i="1"/>
  <c r="V17" i="1"/>
  <c r="V20" i="1"/>
  <c r="V22" i="1"/>
  <c r="V26" i="1"/>
  <c r="V27" i="1"/>
  <c r="V29" i="1"/>
  <c r="S29" i="1"/>
  <c r="V31" i="1"/>
  <c r="S31" i="1"/>
  <c r="V33" i="1"/>
  <c r="S33" i="1"/>
  <c r="V35" i="1"/>
  <c r="S35" i="1"/>
  <c r="V36" i="1"/>
  <c r="S36" i="1"/>
  <c r="S14" i="1"/>
  <c r="S15" i="1"/>
  <c r="S16" i="1"/>
  <c r="S17" i="1"/>
  <c r="S20" i="1"/>
  <c r="S22" i="1"/>
  <c r="S26" i="1"/>
  <c r="S27" i="1"/>
  <c r="O11" i="1"/>
  <c r="AL11" i="1"/>
  <c r="AH11" i="1"/>
  <c r="AD11" i="1"/>
  <c r="V11" i="1"/>
  <c r="W11" i="1" s="1"/>
  <c r="X11" i="1" s="1"/>
  <c r="S11" i="1"/>
  <c r="AL12" i="1"/>
  <c r="AH12" i="1"/>
  <c r="AD12" i="1"/>
  <c r="V12" i="1"/>
  <c r="W12" i="1" s="1"/>
  <c r="S12" i="1"/>
  <c r="O12" i="1"/>
  <c r="AL10" i="1"/>
  <c r="AH10" i="1"/>
  <c r="AD10" i="1"/>
  <c r="V10" i="1"/>
  <c r="S10" i="1"/>
  <c r="W10" i="1" s="1"/>
  <c r="X10" i="1" s="1"/>
  <c r="O10" i="1"/>
  <c r="AL9" i="1"/>
  <c r="AH9" i="1"/>
  <c r="AD9" i="1"/>
  <c r="V9" i="1"/>
  <c r="S9" i="1"/>
  <c r="O9" i="1"/>
  <c r="AL8" i="1"/>
  <c r="AH8" i="1"/>
  <c r="AD8" i="1"/>
  <c r="V8" i="1"/>
  <c r="S8" i="1"/>
  <c r="O8" i="1"/>
  <c r="W16" i="1"/>
  <c r="AM20" i="1" l="1"/>
  <c r="W17" i="1"/>
  <c r="AM16" i="1"/>
  <c r="AM8" i="1"/>
  <c r="W35" i="1"/>
  <c r="AM15" i="1"/>
  <c r="AM23" i="1"/>
  <c r="W33" i="1"/>
  <c r="W14" i="1"/>
  <c r="X14" i="1" s="1"/>
  <c r="W9" i="1"/>
  <c r="X9" i="1" s="1"/>
  <c r="W31" i="1"/>
  <c r="X31" i="1" s="1"/>
  <c r="W37" i="1"/>
  <c r="AN37" i="1" s="1"/>
  <c r="AO37" i="1" s="1"/>
  <c r="W18" i="1"/>
  <c r="AN18" i="1" s="1"/>
  <c r="AO18" i="1" s="1"/>
  <c r="AM18" i="1"/>
  <c r="W27" i="1"/>
  <c r="X27" i="1" s="1"/>
  <c r="AM33" i="1"/>
  <c r="AM17" i="1"/>
  <c r="AN17" i="1" s="1"/>
  <c r="AO17" i="1" s="1"/>
  <c r="W25" i="1"/>
  <c r="AN25" i="1"/>
  <c r="AO25" i="1" s="1"/>
  <c r="X25" i="1"/>
  <c r="AN12" i="1"/>
  <c r="AO12" i="1" s="1"/>
  <c r="W20" i="1"/>
  <c r="AM12" i="1"/>
  <c r="W36" i="1"/>
  <c r="W26" i="1"/>
  <c r="AM36" i="1"/>
  <c r="AN36" i="1" s="1"/>
  <c r="AO36" i="1" s="1"/>
  <c r="AM27" i="1"/>
  <c r="AM22" i="1"/>
  <c r="AM35" i="1"/>
  <c r="AN35" i="1" s="1"/>
  <c r="AO35" i="1" s="1"/>
  <c r="W23" i="1"/>
  <c r="AN23" i="1" s="1"/>
  <c r="AO23" i="1" s="1"/>
  <c r="AM24" i="1"/>
  <c r="AN24" i="1" s="1"/>
  <c r="AO24" i="1" s="1"/>
  <c r="W28" i="1"/>
  <c r="AN28" i="1" s="1"/>
  <c r="AO28" i="1" s="1"/>
  <c r="AM9" i="1"/>
  <c r="AN9" i="1" s="1"/>
  <c r="AO9" i="1" s="1"/>
  <c r="AM11" i="1"/>
  <c r="AN11" i="1" s="1"/>
  <c r="AO11" i="1" s="1"/>
  <c r="W29" i="1"/>
  <c r="W22" i="1"/>
  <c r="W13" i="1"/>
  <c r="AM14" i="1"/>
  <c r="AM19" i="1"/>
  <c r="W21" i="1"/>
  <c r="W24" i="1"/>
  <c r="X24" i="1" s="1"/>
  <c r="AM28" i="1"/>
  <c r="W32" i="1"/>
  <c r="AN32" i="1" s="1"/>
  <c r="AO32" i="1" s="1"/>
  <c r="AN15" i="1"/>
  <c r="AO15" i="1" s="1"/>
  <c r="W8" i="1"/>
  <c r="X8" i="1" s="1"/>
  <c r="AM10" i="1"/>
  <c r="AN10" i="1" s="1"/>
  <c r="AO10" i="1" s="1"/>
  <c r="W34" i="1"/>
  <c r="AN34" i="1" s="1"/>
  <c r="AO34" i="1" s="1"/>
  <c r="W19" i="1"/>
  <c r="AN22" i="1"/>
  <c r="AO22" i="1" s="1"/>
  <c r="X22" i="1"/>
  <c r="X19" i="1"/>
  <c r="AN19" i="1"/>
  <c r="AO19" i="1" s="1"/>
  <c r="X33" i="1"/>
  <c r="AN33" i="1"/>
  <c r="AO33" i="1" s="1"/>
  <c r="AN13" i="1"/>
  <c r="AO13" i="1" s="1"/>
  <c r="X13" i="1"/>
  <c r="AN16" i="1"/>
  <c r="AO16" i="1" s="1"/>
  <c r="X35" i="1"/>
  <c r="X29" i="1"/>
  <c r="AN29" i="1"/>
  <c r="AO29" i="1" s="1"/>
  <c r="AN21" i="1"/>
  <c r="AO21" i="1" s="1"/>
  <c r="X21" i="1"/>
  <c r="X36" i="1"/>
  <c r="AN26" i="1"/>
  <c r="AO26" i="1" s="1"/>
  <c r="X26" i="1"/>
  <c r="X12" i="1"/>
  <c r="X17" i="1"/>
  <c r="AN14" i="1"/>
  <c r="AO14" i="1" s="1"/>
  <c r="X16" i="1"/>
  <c r="AN27" i="1"/>
  <c r="AO27" i="1" s="1"/>
  <c r="AN30" i="1"/>
  <c r="AO30" i="1" s="1"/>
  <c r="AN31" i="1" l="1"/>
  <c r="AO31" i="1" s="1"/>
  <c r="X37" i="1"/>
  <c r="X28" i="1"/>
  <c r="X18" i="1"/>
  <c r="X34" i="1"/>
  <c r="AN8" i="1"/>
  <c r="AO8" i="1" s="1"/>
  <c r="X32" i="1"/>
  <c r="AN20" i="1"/>
  <c r="AO20" i="1" s="1"/>
  <c r="X23" i="1"/>
  <c r="X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100-000001000000}">
      <text>
        <r>
          <rPr>
            <sz val="11"/>
            <color theme="1"/>
            <rFont val="Arial"/>
          </rPr>
          <t>Marisol Cáceres Miranda:
Etapas consecutivas e interrelacionadas de un sistema de producto o servicio desde la adquisición de la materia prima o su generación a partir de recursos naturales hasta la disposición final</t>
        </r>
      </text>
    </comment>
    <comment ref="M5" authorId="0" shapeId="0" xr:uid="{00000000-0006-0000-0100-000002000000}">
      <text>
        <r>
          <rPr>
            <sz val="11"/>
            <color theme="1"/>
            <rFont val="Arial"/>
          </rPr>
          <t>Marisol Cáceres Miranda:
ACERCAR sugiere estos criterios. Puede adicionar más.</t>
        </r>
      </text>
    </comment>
    <comment ref="Y5" authorId="0" shapeId="0" xr:uid="{00000000-0006-0000-0100-000003000000}">
      <text>
        <r>
          <rPr>
            <sz val="11"/>
            <color theme="1"/>
            <rFont val="Arial"/>
          </rPr>
          <t>Marisol PC:
Medidas de control que gestionan o regulan la forma en que se comporta el aspecto para eliminar o disminuir el impacto.</t>
        </r>
      </text>
    </comment>
    <comment ref="E6" authorId="0" shapeId="0" xr:uid="{00000000-0006-0000-0100-000004000000}">
      <text>
        <r>
          <rPr>
            <sz val="11"/>
            <color theme="1"/>
            <rFont val="Arial"/>
          </rPr>
          <t xml:space="preserve">Marisol Cáceres Miranda.Seleccione la opción que aplique:
Normal: actividades  habituales que se desarrollan en una actividad o servicio, sobre los que la organización puede influir.
Anormal: actividad, subproceso o equipo que se aparta de las condiciones esperada. Ejemplo: paradas, fallas del sistema, operaciones de mantenimiento, averías, etc.
Emergencia: hecho fortuito que ocurre de improviso y que exige una rápida atención (sismo, terremoto, inundación, incendio, fugas, explosiones). </t>
        </r>
      </text>
    </comment>
    <comment ref="F6" authorId="0" shapeId="0" xr:uid="{00000000-0006-0000-0100-000005000000}">
      <text>
        <r>
          <rPr>
            <sz val="11"/>
            <color theme="1"/>
            <rFont val="Arial"/>
          </rPr>
          <t>Marisol PC:Indique en la casilla una de las opciones:
Propia: Es aquella actividad que ejecuta la empresa de manera directa.
Externa: Es la actividad que se desarrolla por un tercero que puede ser un proveedor, contratista dentro del predio o en zonas de control de la empresa.</t>
        </r>
      </text>
    </comment>
    <comment ref="W6" authorId="0" shapeId="0" xr:uid="{00000000-0006-0000-0100-000006000000}">
      <text>
        <r>
          <rPr>
            <sz val="11"/>
            <color theme="1"/>
            <rFont val="Arial"/>
          </rPr>
          <t>Marisol PC:
Las filas se encuentran formuladas, en la medida que incluya filas copie la formula.</t>
        </r>
      </text>
    </comment>
    <comment ref="X6" authorId="0" shapeId="0" xr:uid="{00000000-0006-0000-0100-000007000000}">
      <text>
        <r>
          <rPr>
            <sz val="11"/>
            <color theme="1"/>
            <rFont val="Arial"/>
          </rPr>
          <t>Marisol PC:
NIVEL CALIFICACIÓN
Aspecto Ambiental Bajo 0 A 30 Puntos
Aspecto Ambiental Medio o Moderado 31 A 60 Puntos
Aspecto Ambiental Alto 61 A 100 Puntos</t>
        </r>
      </text>
    </comment>
    <comment ref="Y6" authorId="0" shapeId="0" xr:uid="{00000000-0006-0000-0100-000008000000}">
      <text>
        <r>
          <rPr>
            <sz val="11"/>
            <color theme="1"/>
            <rFont val="Arial"/>
          </rPr>
          <t>MARISOL.CACERES:
Valores de 0 - 2
0: No aplica
1: Se aplica eventualmente
2: Aplicación rutinaria</t>
        </r>
      </text>
    </comment>
    <comment ref="AE6" authorId="0" shapeId="0" xr:uid="{00000000-0006-0000-0100-000009000000}">
      <text>
        <r>
          <rPr>
            <sz val="11"/>
            <color theme="1"/>
            <rFont val="Arial"/>
          </rPr>
          <t>MARISOL.CACERES:
Valores de 0 - 2
0: No aplica
1: Se aplica eventualmente
2: Aplicación rutinaria</t>
        </r>
      </text>
    </comment>
    <comment ref="AI6" authorId="0" shapeId="0" xr:uid="{00000000-0006-0000-0100-00000A000000}">
      <text>
        <r>
          <rPr>
            <sz val="11"/>
            <color theme="1"/>
            <rFont val="Arial"/>
          </rPr>
          <t>MARISOL.CACERES:
Valores de 0 - 2
0: No aplica
1: Se aplica eventualmente
2: Aplicación rutinaria</t>
        </r>
      </text>
    </comment>
    <comment ref="AN6" authorId="0" shapeId="0" xr:uid="{00000000-0006-0000-0100-00000B000000}">
      <text>
        <r>
          <rPr>
            <sz val="11"/>
            <color theme="1"/>
            <rFont val="Arial"/>
          </rPr>
          <t>Marisol PC:
Las filas se encuentran formuladas, al adicionar filas copie la formula.</t>
        </r>
      </text>
    </comment>
    <comment ref="AO6" authorId="0" shapeId="0" xr:uid="{00000000-0006-0000-0100-00000C000000}">
      <text>
        <r>
          <rPr>
            <sz val="11"/>
            <color theme="1"/>
            <rFont val="Arial"/>
          </rPr>
          <t xml:space="preserve">Marisol PC:
La empresa determina, de acuerdo a sus valores que es bajo - Medio y Significativo
</t>
        </r>
      </text>
    </comment>
    <comment ref="AP6" authorId="0" shapeId="0" xr:uid="{00000000-0006-0000-0100-00000D000000}">
      <text>
        <r>
          <rPr>
            <sz val="11"/>
            <color theme="1"/>
            <rFont val="Arial"/>
          </rPr>
          <t>MARISOL.CACERES:
Se enuncia cuál. Ejemplo:
Programa uso eficiente del agua.
Plan de Gestión Inegral de Respel.
Proyecto componente energía.</t>
        </r>
      </text>
    </comment>
    <comment ref="A7" authorId="0" shapeId="0" xr:uid="{00000000-0006-0000-0100-00000E000000}">
      <text>
        <r>
          <rPr>
            <sz val="11"/>
            <color theme="1"/>
            <rFont val="Arial"/>
          </rPr>
          <t>Marisol Cáceres Miranda: Tome referencia columnas proceso / actividad, indique desde la perspectiva de ciclo de vida etapas desde la adquisición de materias primas o servicios (antes); el diseño, producción, el transporte/entrega, uso (durante), el tratamiento al finalizar la vida y la disposición final (después).</t>
        </r>
      </text>
    </comment>
    <comment ref="B7" authorId="0" shapeId="0" xr:uid="{00000000-0006-0000-0100-00000F000000}">
      <text>
        <r>
          <rPr>
            <sz val="11"/>
            <color theme="1"/>
            <rFont val="Arial"/>
          </rPr>
          <t>Marisol Cáceres Miranda
El proceso agrupa un conjunto de actividades. Ejemplo. Administrativo: agrupa las actividades desarrolladas por las areas  de contabilidad, financiera, compras, gerencia, asistencia, etc</t>
        </r>
      </text>
    </comment>
    <comment ref="C7" authorId="0" shapeId="0" xr:uid="{00000000-0006-0000-0100-000010000000}">
      <text>
        <r>
          <rPr>
            <sz val="11"/>
            <color theme="1"/>
            <rFont val="Arial"/>
          </rPr>
          <t>Marisol Cáceres Miranda:
Conjunto de operaciones o tareas que se enmarcan en un proceso o area. Ejemplo. Proceso mantenimiento, Actividad (obra blanca, negra y gris).</t>
        </r>
      </text>
    </comment>
    <comment ref="D7" authorId="0" shapeId="0" xr:uid="{00000000-0006-0000-0100-000011000000}">
      <text>
        <r>
          <rPr>
            <sz val="11"/>
            <color theme="1"/>
            <rFont val="Arial"/>
          </rPr>
          <t xml:space="preserve">Marisol PC:
Incluya el cargo de la persona que lidera la actividad. Ejemplo Coordinador de mantenimiento
</t>
        </r>
      </text>
    </comment>
    <comment ref="G7" authorId="0" shapeId="0" xr:uid="{00000000-0006-0000-0100-000012000000}">
      <text>
        <r>
          <rPr>
            <sz val="11"/>
            <color theme="1"/>
            <rFont val="Arial"/>
          </rPr>
          <t>Marisol Cácres Miranda:
Se refiere al recurso natural que se utiliza, por cada celda elija uno.</t>
        </r>
      </text>
    </comment>
    <comment ref="H7" authorId="0" shapeId="0" xr:uid="{00000000-0006-0000-0100-000013000000}">
      <text>
        <r>
          <rPr>
            <sz val="11"/>
            <color theme="1"/>
            <rFont val="Arial"/>
          </rPr>
          <t>Marisol Cáceres Miranda:
De una actividad se pueden generar varios aspectos, incluyalos adicionando celdas.
Aspecto ambiental es un elemento de las actividades, productos o servicios de una organización que interactúa o puede interactuar con el medio ambiente. CAUSA. Ejemplo. Consumo de agua, energía eléctrica, energía térmica, consumo de materias primas, uso de hornos etc.</t>
        </r>
      </text>
    </comment>
    <comment ref="I7" authorId="0" shapeId="0" xr:uid="{00000000-0006-0000-0100-000014000000}">
      <text>
        <r>
          <rPr>
            <sz val="11"/>
            <color theme="1"/>
            <rFont val="Arial"/>
          </rPr>
          <t>Marisol PC:
Impacto ambiental es el cambio en el medio ambiente, ya sea adverso o beneficioso, como resultado total o parcial de los aspectos ambientales de una organización. EFECTO. Corresponde a un hecho real. Ejemplo.Generación de vertimientos industriales o domésticas, Generación de emisiones por proceso productivo o por dióxido de carbono (CO2) etc.</t>
        </r>
      </text>
    </comment>
    <comment ref="L7" authorId="0" shapeId="0" xr:uid="{00000000-0006-0000-0100-000015000000}">
      <text>
        <r>
          <rPr>
            <sz val="11"/>
            <color theme="1"/>
            <rFont val="Arial"/>
          </rPr>
          <t>Marisol PC:Se considera como la consecuencia de una gravedad determinada y la posibilidad de que se presente esa consecuencia particular. En esta columna se incluyen las que se consideran positivas.
Ejemplo. Sistemas automáticos para el suministro de mp, recirculación del agua, nuevalínea de negocio, proyecto de RSE,etc.</t>
        </r>
      </text>
    </comment>
    <comment ref="M7" authorId="0" shapeId="0" xr:uid="{00000000-0006-0000-0100-000016000000}">
      <text>
        <r>
          <rPr>
            <sz val="11"/>
            <color theme="1"/>
            <rFont val="Arial"/>
          </rPr>
          <t>Marisol PC:
Existe: 3
No existe legislación: 1
Existe legislación y no está reglamentada:5
Existe legislación y está reglamentada: 10</t>
        </r>
      </text>
    </comment>
    <comment ref="N7" authorId="0" shapeId="0" xr:uid="{00000000-0006-0000-0100-000017000000}">
      <text>
        <r>
          <rPr>
            <sz val="11"/>
            <color theme="1"/>
            <rFont val="Arial"/>
          </rPr>
          <t>Marisol PC:
No cumple: 10
Cumple: 5
No aplica: 1</t>
        </r>
      </text>
    </comment>
    <comment ref="P7" authorId="0" shapeId="0" xr:uid="{00000000-0006-0000-0100-000018000000}">
      <text>
        <r>
          <rPr>
            <sz val="11"/>
            <color theme="1"/>
            <rFont val="Arial"/>
          </rPr>
          <t>Marisol PC:
Diario/Semanal: 10
Mensual/Bimensual/Trimestral:5
Semestral/Anual: 1</t>
        </r>
      </text>
    </comment>
    <comment ref="Q7" authorId="0" shapeId="0" xr:uid="{00000000-0006-0000-0100-000019000000}">
      <text>
        <r>
          <rPr>
            <sz val="11"/>
            <color theme="1"/>
            <rFont val="Arial"/>
          </rPr>
          <t>Marisol PC:
Cambio drástico: 10
Cambio moderado: 5
Cambio pequeño: 1</t>
        </r>
      </text>
    </comment>
    <comment ref="R7" authorId="0" shapeId="0" xr:uid="{00000000-0006-0000-0100-00001A000000}">
      <text>
        <r>
          <rPr>
            <sz val="11"/>
            <color theme="1"/>
            <rFont val="Arial"/>
          </rPr>
          <t>Marisol PC:
Extenso (El impacto tiene efecto o es
tratado fuera de los límites de la
organización): 10
Local (El impacto no rebasa los límites o
es tratado dentro de la organización): 5
Puntual (El impacto tiene efecto en un
espacio reducido dentro de la
organización: 1</t>
        </r>
      </text>
    </comment>
    <comment ref="T7" authorId="0" shapeId="0" xr:uid="{00000000-0006-0000-0100-00001B000000}">
      <text>
        <r>
          <rPr>
            <sz val="11"/>
            <color theme="1"/>
            <rFont val="Arial"/>
          </rPr>
          <t>Marisol PC:
* Si se presenta una o más de las siguientes condiciones: 1 Existe o existió acción legal contra la organización; 2 Existe reclamo de la comunidad (insatisfacción justificada); 3 Existe un acuerdo firmado con un cliente o comunidad; 4 Existe reclamo de los empleados (insatisfacción justificada): 10
* Cualquiera de las anteriores sin implicaciones legales: 5
* Si no existe acuerdo o reclamo: 1</t>
        </r>
      </text>
    </comment>
    <comment ref="U7" authorId="0" shapeId="0" xr:uid="{00000000-0006-0000-0100-00001C000000}">
      <text>
        <r>
          <rPr>
            <sz val="11"/>
            <color theme="1"/>
            <rFont val="Arial"/>
          </rPr>
          <t>Marisol PC:
*No existe gestión en cuanto a las acciones
emprendidas contra la organización o la gestión no ha
sido satisfactoria o bien sea no se ha cumplido el
acuerdo: 10
* La gestión ha sido satisfactoria o el acuerdo sigue
vigente: 5
* No aplica: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200-000001000000}">
      <text>
        <r>
          <rPr>
            <sz val="11"/>
            <color theme="1"/>
            <rFont val="Arial"/>
          </rPr>
          <t>Marisol Cáceres Miranda:
ACERCAR sugiere estos criterios. Puede adicionar más.</t>
        </r>
      </text>
    </comment>
    <comment ref="K2" authorId="0" shapeId="0" xr:uid="{00000000-0006-0000-0200-000002000000}">
      <text>
        <r>
          <rPr>
            <sz val="11"/>
            <color theme="1"/>
            <rFont val="Arial"/>
          </rPr>
          <t>Marisol PC:
Medidas de control que gestionan o regulan la forma en que se comporta el aspecto para eliminar o disminuir el impacto.</t>
        </r>
      </text>
    </comment>
    <comment ref="L3" authorId="0" shapeId="0" xr:uid="{00000000-0006-0000-0200-000003000000}">
      <text>
        <r>
          <rPr>
            <sz val="11"/>
            <color theme="1"/>
            <rFont val="Arial"/>
          </rPr>
          <t>MARISOL.CACERES:
Valores de 0 - 2
0: No aplica
1: Se aplica eventualmente
2: Aplicación rutinaria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5" authorId="0" shapeId="0" xr:uid="{00000000-0006-0000-0300-000001000000}">
      <text>
        <r>
          <rPr>
            <sz val="11"/>
            <color theme="1"/>
            <rFont val="Calibri"/>
            <scheme val="minor"/>
          </rPr>
          <t xml:space="preserve">Impacto ambiental es el cambio en el medio ambiente, ya sea adverso o beneficioso, como resultado total o parcial de los aspectos ambientales de una organización. EFECTO. Corresponde a un hecho real. Ejemplo.Generación de vertimientos industriales o domésticas, Generación de emisiones por proceso productivo o por dióxido de carbono (CO2) etc.
</t>
        </r>
      </text>
    </comment>
    <comment ref="G5" authorId="0" shapeId="0" xr:uid="{00000000-0006-0000-0300-000002000000}">
      <text>
        <r>
          <rPr>
            <sz val="11"/>
            <color theme="1"/>
            <rFont val="Calibri"/>
            <scheme val="minor"/>
          </rPr>
          <t>Se refiere la situación de amenaza o posibilidad de sufrir daño
Indique por ejemplo  Aire, agua, suelo, flora fauna.
Comunidad, empresa, perdida de reputación, perdida de los negocios, multas sanciones. Entre otros.</t>
        </r>
      </text>
    </comment>
    <comment ref="A6" authorId="0" shapeId="0" xr:uid="{00000000-0006-0000-0300-000003000000}">
      <text>
        <r>
          <rPr>
            <sz val="11"/>
            <color theme="1"/>
            <rFont val="Calibri"/>
            <scheme val="minor"/>
          </rPr>
          <t>Marisol Cáceres Miranda
El proceso agrupa un conjunto de actividades. Ejemplo. Administrativo: agrupa las actividades desarrolladas por las areas  de contabilidad, financiera, compras, gerencia, asistencia, etc</t>
        </r>
      </text>
    </comment>
    <comment ref="B6" authorId="0" shapeId="0" xr:uid="{00000000-0006-0000-0300-000004000000}">
      <text>
        <r>
          <rPr>
            <sz val="11"/>
            <color theme="1"/>
            <rFont val="Calibri"/>
            <scheme val="minor"/>
          </rPr>
          <t>Marisol Cáceres Miranda:
Conjunto de operaciones o tareas que se enmarcan en un proceso o area. Ejemplo. Proceso mantenimiento, Actividad (obra blanca, negra y gris).</t>
        </r>
      </text>
    </comment>
    <comment ref="C6" authorId="0" shapeId="0" xr:uid="{00000000-0006-0000-0300-000005000000}">
      <text>
        <r>
          <rPr>
            <sz val="11"/>
            <color theme="1"/>
            <rFont val="Calibri"/>
            <scheme val="minor"/>
          </rPr>
          <t xml:space="preserve">Marisol PC:
Incluya el cargo de la persona que lidera la actividad. Ejemplo Coordinador de mantenimiento
</t>
        </r>
      </text>
    </comment>
    <comment ref="E6" authorId="0" shapeId="0" xr:uid="{00000000-0006-0000-0300-000006000000}">
      <text>
        <r>
          <rPr>
            <sz val="11"/>
            <color theme="1"/>
            <rFont val="Calibri"/>
            <scheme val="minor"/>
          </rPr>
          <t>Marisol PC:Se considera como la consecuencia de una gravedad determinada y la posibilidad de que se presente esa consecuencia particular. En esta columna se incluyen las que se consideran negativas.
Ejemplo. Contaminación del agua y alteración de los ecosistemas, Calentamiento global, destrucción del suelo. Etc.</t>
        </r>
      </text>
    </comment>
    <comment ref="F6" authorId="0" shapeId="0" xr:uid="{00000000-0006-0000-0300-000007000000}">
      <text>
        <r>
          <rPr>
            <sz val="11"/>
            <color theme="1"/>
            <rFont val="Calibri"/>
            <scheme val="minor"/>
          </rPr>
          <t>Marisol PC:Se considera como la consecuencia de una gravedad determinada y la posibilidad de que se presente esa consecuencia particular. En esta columna se incluyen las que se consideran positivas.
Ejemplo. Sistemas automáticos para el suministro de mp, recirculación del agua, nuevalínea de negocio, proyecto de RSE,etc.</t>
        </r>
      </text>
    </comment>
    <comment ref="H6" authorId="0" shapeId="0" xr:uid="{00000000-0006-0000-0300-000008000000}">
      <text>
        <r>
          <rPr>
            <sz val="11"/>
            <color theme="1"/>
            <rFont val="Calibri"/>
            <scheme val="minor"/>
          </rPr>
          <t xml:space="preserve">Se emplea como una descripción cualitativa de la probabilidad o la frecuencia.
Elija uno según corresponda:
5. Casi Seguro: Se espera que ocurra en la mayoria de circunstancias.
4. Probable: Probablemente ocurra en la mayoria de las circuntancias.
3. Posible: Podria Ocurrir
2. Improbable: Podria ocurrir, pero no se espera.
1. Raro: Ocurre solamente en circunstancias excepcionales 
</t>
        </r>
      </text>
    </comment>
    <comment ref="I6" authorId="0" shapeId="0" xr:uid="{00000000-0006-0000-0300-000009000000}">
      <text>
        <r>
          <rPr>
            <sz val="11"/>
            <color theme="1"/>
            <rFont val="Calibri"/>
            <scheme val="minor"/>
          </rPr>
          <t>Consecuencia: Resultado o impacto de un evento. Elija un numero según corresponda:
5. Catastrófico:
Muerte, liberación de tóxicos en lugares alejados con efecto nocivo, enormes costos financieros, enormes afectaciones por perdida de negocios,  perdida de reputación o de la imagen corporativa 
4. Importante:
Lesiones extensas, perdida de la capacidad productiva, liberación en lugares alejados contenida con asistencia externa y poco impacto nocivo, pérdida financiera importante, afectaciones por perdida de negocios,  perdida de reputación o de la imagen corporativa importante.
3. Moderada:
Exige tratamiento médico, liberación en el lugar contenida con asistencia externa, pérdida financiera alta,  afectaciones por perdida de negocios,  perdida de reputación o de la imagen corporativa alta.
2. Secundario: 
Tratamiento de primeros auxilios, liberación en el sitio contenida inmediatamente, perdida financiera media, afectaciones por perdida de negocios,  perdida de reputación o de la imagen corporativa media.
1. Insignificante:
Sin lesiones, pérdida financiera baja, impacto ambiental insignificante,  afectaciones por perdida de negocios,  perdida de reputación o de la imagen corporativa baja.</t>
        </r>
      </text>
    </comment>
    <comment ref="K6" authorId="0" shapeId="0" xr:uid="{00000000-0006-0000-0300-00000A000000}">
      <text>
        <r>
          <rPr>
            <sz val="11"/>
            <color theme="1"/>
            <rFont val="Calibri"/>
            <scheme val="minor"/>
          </rPr>
          <t xml:space="preserve">De acuerdo al valor de riesgo indique el tipo de riesgo si es Bajo, Moderado, Alto, Extremo teniendo en cuenta el valor:
</t>
        </r>
        <r>
          <rPr>
            <b/>
            <sz val="11"/>
            <color theme="1"/>
            <rFont val="Calibri"/>
            <family val="2"/>
            <scheme val="minor"/>
          </rPr>
          <t>BAJO:</t>
        </r>
        <r>
          <rPr>
            <sz val="11"/>
            <color theme="1"/>
            <rFont val="Calibri"/>
            <scheme val="minor"/>
          </rPr>
          <t xml:space="preserve"> Entre 1 y 4 (Gestionado mediante procedimientos de rutina).
</t>
        </r>
        <r>
          <rPr>
            <b/>
            <sz val="11"/>
            <color theme="1"/>
            <rFont val="Calibri"/>
            <family val="2"/>
            <scheme val="minor"/>
          </rPr>
          <t>MODERADO:</t>
        </r>
        <r>
          <rPr>
            <sz val="11"/>
            <color theme="1"/>
            <rFont val="Calibri"/>
            <scheme val="minor"/>
          </rPr>
          <t xml:space="preserve"> Entre 5 y 9 (Se debe especificar la responsabilidad de la dirección).
</t>
        </r>
        <r>
          <rPr>
            <b/>
            <sz val="11"/>
            <color theme="1"/>
            <rFont val="Calibri"/>
            <family val="2"/>
            <scheme val="minor"/>
          </rPr>
          <t>ALTO:</t>
        </r>
        <r>
          <rPr>
            <sz val="11"/>
            <color theme="1"/>
            <rFont val="Calibri"/>
            <scheme val="minor"/>
          </rPr>
          <t xml:space="preserve"> Entre 10 y 12 (Es necesaria la atención por parte de la alta dirección).
</t>
        </r>
        <r>
          <rPr>
            <b/>
            <sz val="11"/>
            <color theme="1"/>
            <rFont val="Calibri"/>
            <family val="2"/>
            <scheme val="minor"/>
          </rPr>
          <t xml:space="preserve">EXTREMO: </t>
        </r>
        <r>
          <rPr>
            <sz val="11"/>
            <color theme="1"/>
            <rFont val="Calibri"/>
            <scheme val="minor"/>
          </rPr>
          <t>Entre 15 y 25 (Exige acción inmediata).</t>
        </r>
      </text>
    </comment>
  </commentList>
</comments>
</file>

<file path=xl/sharedStrings.xml><?xml version="1.0" encoding="utf-8"?>
<sst xmlns="http://schemas.openxmlformats.org/spreadsheetml/2006/main" count="698" uniqueCount="325">
  <si>
    <t>PERSPECTIVA DE CICLO DE VIDA</t>
  </si>
  <si>
    <t>IDENTIFICACIÓN DE ASPECTOS, IMPACTOS Y RIESGOS AMBIENTALES</t>
  </si>
  <si>
    <t>VALORACIÓN DE SIGNIFICANCIA DEL IMPACTO AMBIENTAL</t>
  </si>
  <si>
    <t>CONTROL OPERACIONAL</t>
  </si>
  <si>
    <t>CONTEXTO</t>
  </si>
  <si>
    <r>
      <rPr>
        <b/>
        <sz val="10"/>
        <color theme="1"/>
        <rFont val="Calibri"/>
      </rPr>
      <t>CONDICION DE OPERACIÓN</t>
    </r>
    <r>
      <rPr>
        <sz val="10"/>
        <color theme="1"/>
        <rFont val="Calibri"/>
      </rPr>
      <t xml:space="preserve">
(Anormal - Normal - Emergencia))</t>
    </r>
  </si>
  <si>
    <r>
      <rPr>
        <b/>
        <sz val="10"/>
        <color theme="1"/>
        <rFont val="Calibri"/>
      </rPr>
      <t>ORIGEN DE LA ACTIVIDAD</t>
    </r>
    <r>
      <rPr>
        <sz val="10"/>
        <color theme="1"/>
        <rFont val="Calibri"/>
      </rPr>
      <t xml:space="preserve">
(Propia - Externa)</t>
    </r>
  </si>
  <si>
    <t>IDENTIFICACIÓN  DE ASPECTOS IMPACTOS Y RIESGOS AMBIENTALES</t>
  </si>
  <si>
    <t>LEGAL</t>
  </si>
  <si>
    <t>IMPACTO AMBIENTAL</t>
  </si>
  <si>
    <t>PARTES INTERESADAS</t>
  </si>
  <si>
    <t>SIGNIFICANCIA
 TOTAL</t>
  </si>
  <si>
    <t>IMPORTANCIA
(Bajo - Medio - Significativo)</t>
  </si>
  <si>
    <t>CONTROL ADMINISTRATIVO</t>
  </si>
  <si>
    <t>SUB TOTAL</t>
  </si>
  <si>
    <t>CONTROL MECANICO</t>
  </si>
  <si>
    <t>CONTROL AUTOMATICO</t>
  </si>
  <si>
    <t>TOTAL CONTROL</t>
  </si>
  <si>
    <t>VALOR IMPORTANCIA DE LA SIGNIFICANCIA FINAL</t>
  </si>
  <si>
    <t>PRIORIZACIÓN SEGÚN SIGNIFICANCIA
(Bajo - Medio - Significativo)</t>
  </si>
  <si>
    <r>
      <rPr>
        <b/>
        <sz val="10"/>
        <color theme="1"/>
        <rFont val="Calibri"/>
      </rPr>
      <t>ACIONES</t>
    </r>
    <r>
      <rPr>
        <sz val="10"/>
        <color theme="1"/>
        <rFont val="Calibri"/>
      </rPr>
      <t xml:space="preserve">
(Programa, plan, mantenimiento, proyecto)</t>
    </r>
  </si>
  <si>
    <r>
      <rPr>
        <b/>
        <sz val="10"/>
        <color theme="1"/>
        <rFont val="Calibri"/>
      </rPr>
      <t>FASE DE LA ACTIVIDAD O SERVICIO</t>
    </r>
    <r>
      <rPr>
        <sz val="10"/>
        <color theme="1"/>
        <rFont val="Calibri"/>
      </rPr>
      <t xml:space="preserve">
(Antes - Durante - Después)</t>
    </r>
  </si>
  <si>
    <t>PROCESO/AREA</t>
  </si>
  <si>
    <t>ACTIVIDAD O SERVICIO</t>
  </si>
  <si>
    <t>RESPONSABLE</t>
  </si>
  <si>
    <t>COMPONENTE</t>
  </si>
  <si>
    <r>
      <rPr>
        <b/>
        <sz val="10"/>
        <color theme="1"/>
        <rFont val="Calibri"/>
      </rPr>
      <t>ASPECTO</t>
    </r>
    <r>
      <rPr>
        <sz val="10"/>
        <color theme="1"/>
        <rFont val="Calibri"/>
      </rPr>
      <t xml:space="preserve">
(Causa)</t>
    </r>
  </si>
  <si>
    <r>
      <rPr>
        <b/>
        <sz val="10"/>
        <color theme="1"/>
        <rFont val="Calibri"/>
      </rPr>
      <t>IMPACTO</t>
    </r>
    <r>
      <rPr>
        <sz val="10"/>
        <color theme="1"/>
        <rFont val="Calibri"/>
      </rPr>
      <t xml:space="preserve">
(Efecto)</t>
    </r>
  </si>
  <si>
    <r>
      <rPr>
        <b/>
        <sz val="10"/>
        <color theme="1"/>
        <rFont val="Calibri"/>
      </rPr>
      <t>RIESGO (Consecuencia)</t>
    </r>
    <r>
      <rPr>
        <sz val="10"/>
        <color theme="1"/>
        <rFont val="Calibri"/>
      </rPr>
      <t xml:space="preserve">
(Amenazas)</t>
    </r>
  </si>
  <si>
    <t>Existencia</t>
  </si>
  <si>
    <t>Cumplimiento</t>
  </si>
  <si>
    <t>TOTAL CRITERIO LEGAL</t>
  </si>
  <si>
    <t>Frecuencia</t>
  </si>
  <si>
    <t>Severidad</t>
  </si>
  <si>
    <t>Alcance</t>
  </si>
  <si>
    <t>TOTAL CRITERIO IMPACTO AMBIENTAL</t>
  </si>
  <si>
    <t>Exigencia</t>
  </si>
  <si>
    <t>Gestión</t>
  </si>
  <si>
    <t>TOTAL PI</t>
  </si>
  <si>
    <t>Procedimiento</t>
  </si>
  <si>
    <t>Lista de chequeo</t>
  </si>
  <si>
    <t>Empleado enetrenado</t>
  </si>
  <si>
    <t>Clausulas en contratos con terceros</t>
  </si>
  <si>
    <t>Orden de trabajo</t>
  </si>
  <si>
    <t>Equipo especial</t>
  </si>
  <si>
    <t>Mantenimiento preventivo</t>
  </si>
  <si>
    <t>Otro</t>
  </si>
  <si>
    <t>Sensores</t>
  </si>
  <si>
    <t>Programador</t>
  </si>
  <si>
    <t>Importancia de la significancia</t>
  </si>
  <si>
    <t>Bajo</t>
  </si>
  <si>
    <t>0 - 30 puntos</t>
  </si>
  <si>
    <t>Medio o moderado</t>
  </si>
  <si>
    <t>31 - 60 puntos</t>
  </si>
  <si>
    <t>Significativo</t>
  </si>
  <si>
    <t>61 - 100 puntos</t>
  </si>
  <si>
    <t>NOTA IMPORTANTE. Este es un Modelo de formato de matriz de Aspectos, Impactos y Riesgos Ambientales de autoria del Programa Gestión Ambiental Emprearial -  ACERCAR. Actualización Año 2021. 
No se autoriza la explotación comercial del presente formato.</t>
  </si>
  <si>
    <t>Criterio</t>
  </si>
  <si>
    <t>No existe legislación</t>
  </si>
  <si>
    <t>No aplica</t>
  </si>
  <si>
    <t>Cambio pequeño</t>
  </si>
  <si>
    <t>Puntual (El impacto tiene efecto en un espacio reducido dentro de la organización</t>
  </si>
  <si>
    <t>Si no existe acuerdo o reclamo</t>
  </si>
  <si>
    <t>Existe legislación y no está Reglamentada</t>
  </si>
  <si>
    <t>Cambio moderado</t>
  </si>
  <si>
    <t>Local  (El impacto no rebasa los límites o es tratado dentro de la organización)</t>
  </si>
  <si>
    <t xml:space="preserve">
Cualquiera de las anteriores sin implicaciones legales
</t>
  </si>
  <si>
    <t>La gestión ha sido satisfactoria o el acuerdo sigue vigente</t>
  </si>
  <si>
    <t>Existe legislación y está reglamentada</t>
  </si>
  <si>
    <t>Diario/Semanal</t>
  </si>
  <si>
    <t>Cambio drástico</t>
  </si>
  <si>
    <t>Extenso (El impacto tiene efecto o es tratado fuera de los límites de la organización)</t>
  </si>
  <si>
    <t xml:space="preserve">Si se presenta una o más de las siguientes condiciones:
Existe o existió acción legal contra la organización Existe reclamo de la comunidad (insatisfacción justificada) Existe un acuerdo firmado con un cliente o comunidad Existe reclamo de los empleados (insatisfacción justificada)
</t>
  </si>
  <si>
    <r>
      <rPr>
        <b/>
        <sz val="14"/>
        <color theme="1"/>
        <rFont val="Calibri"/>
      </rPr>
      <t>Fuente.</t>
    </r>
    <r>
      <rPr>
        <sz val="14"/>
        <color theme="1"/>
        <rFont val="Calibri"/>
      </rPr>
      <t xml:space="preserve"> Para el componente evaluación de la importancia del impacto ambiental se emplearon los criterios de la Guía Técnica para la Identificación de Aspectos e Impactos Ambientales. PLE-GU-01 Versión 3. IDIGER.</t>
    </r>
  </si>
  <si>
    <r>
      <rPr>
        <b/>
        <sz val="14"/>
        <color theme="1"/>
        <rFont val="Calibri"/>
      </rPr>
      <t>NOTA:</t>
    </r>
    <r>
      <rPr>
        <sz val="14"/>
        <color theme="1"/>
        <rFont val="Calibri"/>
      </rPr>
      <t xml:space="preserve"> Este es un Modelo de formato de matriz de Aspectos, Impactos y Riesgos Ambientales de autoria del Programa Gestión Ambiental Emprearial -  ACERCAR. Actualización Año 2021. ESTE MATERIAL ES DE AUTORIA de la Secretaría Distrital de Ambiente - ACERCAR.</t>
    </r>
  </si>
  <si>
    <t>No se autoriza la explotación comercial del presente formato.</t>
  </si>
  <si>
    <r>
      <rPr>
        <b/>
        <sz val="28"/>
        <color theme="1"/>
        <rFont val="Calibri"/>
      </rPr>
      <t>NOTA:</t>
    </r>
    <r>
      <rPr>
        <sz val="28"/>
        <color theme="1"/>
        <rFont val="Calibri"/>
      </rPr>
      <t xml:space="preserve"> Este es un Modelo de formato de matriz de Aspectos, Impactos y Riesgos Ambientales de autoria del Programa Gestión Ambiental Emprearial -  ACERCAR. Actualización Año 2021. ESTE MATERIAL ES DE AUTORIA de la Secretaría Distrital de Ambiente - ACERCAR.</t>
    </r>
  </si>
  <si>
    <t>Marisol Cáceres Miranda
Coordinadora ACERCAR 2021</t>
  </si>
  <si>
    <t>CÓDIGO:   GAM-FO-17</t>
  </si>
  <si>
    <t>PÁGINA:    1 DE 1</t>
  </si>
  <si>
    <t>Escuela Tecnológica
Instituto Técnico Central</t>
  </si>
  <si>
    <t>MATRIZ DE ASPECTOS E IMPACTOS AMBIENTALES - CALLE 13 
2021</t>
  </si>
  <si>
    <t>VERSIÓN:  02</t>
  </si>
  <si>
    <t>uso de equipos TIC</t>
  </si>
  <si>
    <t xml:space="preserve">uso de las instalaciones </t>
  </si>
  <si>
    <t>consumo de alimentos y bebidas</t>
  </si>
  <si>
    <t>uso de vehiculos intitucionales</t>
  </si>
  <si>
    <t>transporte de estudiantes IBTI hacia y desde la ETITC</t>
  </si>
  <si>
    <t>Transporte de colaboradores y estudiantes PES hacia y desde la ETITC</t>
  </si>
  <si>
    <t>orden, limpieza y desinfección de las instalaciones</t>
  </si>
  <si>
    <t>mantenimiento de la infraestructura eleéctrica</t>
  </si>
  <si>
    <t>producción de alimentos y bebeidas</t>
  </si>
  <si>
    <t>mantenimiento de la Planta Física</t>
  </si>
  <si>
    <t>Antes</t>
  </si>
  <si>
    <t>Transporte de estudiantes en vehiculos escolares</t>
  </si>
  <si>
    <t>Asocaciación de Padres de Familia</t>
  </si>
  <si>
    <t>Normal</t>
  </si>
  <si>
    <t>Externa</t>
  </si>
  <si>
    <t>Uso de combustibles fosiles</t>
  </si>
  <si>
    <t>Aire</t>
  </si>
  <si>
    <t>Uso de transporte publico o privado</t>
  </si>
  <si>
    <t>Estudiantes
Docentes
Colaboradores</t>
  </si>
  <si>
    <t>Según la necesidad cada dependencia realiza su proceso de adquisición</t>
  </si>
  <si>
    <t>Durante</t>
  </si>
  <si>
    <t>TODOS</t>
  </si>
  <si>
    <t>Gestión de Adquisiciones</t>
  </si>
  <si>
    <t>Agua</t>
  </si>
  <si>
    <t>Consumo de agua potable</t>
  </si>
  <si>
    <t>Contaminación del recurso hidrico</t>
  </si>
  <si>
    <t>Energía Eléctrica</t>
  </si>
  <si>
    <t>Uso de E. Eléctrica</t>
  </si>
  <si>
    <t>Emisiones indirectas de CO2</t>
  </si>
  <si>
    <t>alteración de la calidad del aire</t>
  </si>
  <si>
    <t>agotamiento del recurso hidrico</t>
  </si>
  <si>
    <t xml:space="preserve">No existe gestión en cuanto a las acciones emprendidas contra la organización o la gestión no ha sido satisfactoria o bien sea no se ha cumplido el acuerdo
</t>
  </si>
  <si>
    <t>Talleres y laboratorios</t>
  </si>
  <si>
    <t>Estudiantes
Docentes
Laboratoristas</t>
  </si>
  <si>
    <t>Practicas en talleres y laboratorios (Uso de equipos, herremientas, materiales, reactivos químicos, solventes, lubricantes, soldaduras, pinturas, etc)</t>
  </si>
  <si>
    <t xml:space="preserve">Contaminación del aire, agua, suelo, ecosistemas. 
Daños en la salud humana </t>
  </si>
  <si>
    <t>mezclar los residuos y entregarlos para disposición en relleno sanitario</t>
  </si>
  <si>
    <t>emergencias ambientales por mala calidad del aire</t>
  </si>
  <si>
    <t>Incorporar practicas de movilidad sostenible</t>
  </si>
  <si>
    <t>Emergencia</t>
  </si>
  <si>
    <t>Suelo</t>
  </si>
  <si>
    <t>derrame accidental de sustancias químicas o combustibles</t>
  </si>
  <si>
    <t>incorporar practicas sostenibles para compras y adquisiciones</t>
  </si>
  <si>
    <t>proveedor o contratista</t>
  </si>
  <si>
    <t>Gestión de Infromatica y comunicaciones</t>
  </si>
  <si>
    <t>instalación y/o mantenimiento de software y hadware de teconologias de la infromación y comunicación</t>
  </si>
  <si>
    <t>Gestión IT</t>
  </si>
  <si>
    <t>normal</t>
  </si>
  <si>
    <t>Uso de las instalaciones (Aulas, baños y zonas comunes)</t>
  </si>
  <si>
    <t xml:space="preserve">Contaminación del aire, agua, suelo, ecosistemas. 
</t>
  </si>
  <si>
    <t>Gestión de Recursos Físicos</t>
  </si>
  <si>
    <t>Mantenimiento de la planta física</t>
  </si>
  <si>
    <t>IBTI (Instituto de Bachillerato Técnico Industrial)</t>
  </si>
  <si>
    <t>PES (Programas de Educación Superior)
Administrativos
Docentes</t>
  </si>
  <si>
    <t>Adquisición y transporte de diversos insumos, materiales, equipos y/o moviliario.</t>
  </si>
  <si>
    <t>Residuos</t>
  </si>
  <si>
    <t>Planta Fisica</t>
  </si>
  <si>
    <t>Propia</t>
  </si>
  <si>
    <t>Geneación de RCD</t>
  </si>
  <si>
    <t>Generación de residuos de pastos y podas de vegetación</t>
  </si>
  <si>
    <t>Acumulación de RCD en las intalaciones
Disposición inadecuada de RCD</t>
  </si>
  <si>
    <r>
      <rPr>
        <b/>
        <sz val="10"/>
        <color theme="1"/>
        <rFont val="Calibri"/>
      </rPr>
      <t>OPORTUNIDAD (Consecuencia)</t>
    </r>
    <r>
      <rPr>
        <sz val="10"/>
        <color theme="1"/>
        <rFont val="Calibri"/>
      </rPr>
      <t xml:space="preserve">
</t>
    </r>
  </si>
  <si>
    <t>incorporar criterios sostenibles para compras y adquisiciones</t>
  </si>
  <si>
    <t>Adquisición de productos consustancias altamente contaminantes</t>
  </si>
  <si>
    <t>Aire, agua, suelo</t>
  </si>
  <si>
    <t>Agotamientos y/o contaminación de recursos naturales</t>
  </si>
  <si>
    <t>Daños a la salud humana, contaminación de recursos naturales</t>
  </si>
  <si>
    <t>Incorporcaión de tecnologías para aprovechamiento de agua lluvia</t>
  </si>
  <si>
    <t>Desperdicio de agua potable</t>
  </si>
  <si>
    <t>Daños en el alcantarillado interno y externo</t>
  </si>
  <si>
    <t>Gestionar RCD para aprovechamiento por parte de terceros</t>
  </si>
  <si>
    <t>Aprovechcamiento de residuos de poda (compostaje)</t>
  </si>
  <si>
    <t>Proliferación de Vectores
Emision de GEI</t>
  </si>
  <si>
    <t>Proliferación de vectores por acumulación de residuos de poda</t>
  </si>
  <si>
    <t>Generación de RESPEL(Envases de solventes, pinturas, resinas y similares)</t>
  </si>
  <si>
    <t>Generación de RESPEL (RAEES, envases de limpiadores y simmilares)</t>
  </si>
  <si>
    <t>Generación de RESPEL (RAEES, envases de pinturas, solventes, resinas y similares)</t>
  </si>
  <si>
    <t>Generación de Residuos Aprovechables no peligrosos (Papel, plastico, chatarra)</t>
  </si>
  <si>
    <t>Mantenimiento de infraestructura eléctrica</t>
  </si>
  <si>
    <t>Gestión de Infraestructura Eléctrica</t>
  </si>
  <si>
    <t>Nomal</t>
  </si>
  <si>
    <t>Generación de RESPEL (RAEES)</t>
  </si>
  <si>
    <t>Implementación de tecnología de autoabastecimiento de energía y de bajo consumo</t>
  </si>
  <si>
    <t>Acumilación y disposicion inadecuada de RESPEL</t>
  </si>
  <si>
    <t>Generación de Residuos Aprovechables no peligrosos (carón, metal, plastico)</t>
  </si>
  <si>
    <t>Emisiones de CO2</t>
  </si>
  <si>
    <t>propia</t>
  </si>
  <si>
    <t>Mantenimiento adecuado para el correcto duncionamiento del equipo</t>
  </si>
  <si>
    <t>Derrame accidental de combustible</t>
  </si>
  <si>
    <t>Emisiones de CO2
Daños a la salud humana</t>
  </si>
  <si>
    <t>Contamianción del suelo, incendio o explosión</t>
  </si>
  <si>
    <t>Plan de contingecia para almacenameinto de hidrocarburos</t>
  </si>
  <si>
    <t>Aire
Suelo</t>
  </si>
  <si>
    <t>Uso de Diesel para funcionamiento de plantas electricas de emergecia</t>
  </si>
  <si>
    <t>Uso de Plantas electricas diesel</t>
  </si>
  <si>
    <t>Externo</t>
  </si>
  <si>
    <t>Generación de RESPEL por mantenimiento de planta eléctrica</t>
  </si>
  <si>
    <t>Mantenimiento de planta eléctrica</t>
  </si>
  <si>
    <t xml:space="preserve">Proveedro externo </t>
  </si>
  <si>
    <t>Contaminación de recursos naturales</t>
  </si>
  <si>
    <t>Disposición inadecuada de aceites usados y filtros de aceites</t>
  </si>
  <si>
    <t>incorporar criterios sostenibles para contratación de servicios</t>
  </si>
  <si>
    <t>Impelemntar buenas practicas de consumo de E. Electrica</t>
  </si>
  <si>
    <t>Implementar buenas practicas para el uso del sistema de alcantarillado</t>
  </si>
  <si>
    <t>Contaminación del aire</t>
  </si>
  <si>
    <t xml:space="preserve">Administrativas y
Misionales
</t>
  </si>
  <si>
    <t>Docentes
Personal administrativo</t>
  </si>
  <si>
    <t>Generación de RESPEL (Pilas, Cartuchos y toner de impresoras)</t>
  </si>
  <si>
    <t>Gesión adecuada para garantizar recuperación de materias primas y disposición final de residuos</t>
  </si>
  <si>
    <t>Uso de equipos de informatica, equipos de impresión y actividades de oficina</t>
  </si>
  <si>
    <t>Cafetería y Banco de Alimentos</t>
  </si>
  <si>
    <t>Preparación y venta de alimentos y bebidas</t>
  </si>
  <si>
    <t>Bienestar Universitario y Proveedores externos</t>
  </si>
  <si>
    <t>Propia y Externa</t>
  </si>
  <si>
    <t>Generación de vertimientos ARND</t>
  </si>
  <si>
    <t>Contaminación del recurso hidrico, colapso del alcantarillado interno</t>
  </si>
  <si>
    <t>Adopción de buenas practicas para el uso del alcantarrllado</t>
  </si>
  <si>
    <t>Generación de residuos orgánicos</t>
  </si>
  <si>
    <t>Contaminacioón del suelo, agua, aire</t>
  </si>
  <si>
    <t>Proliferación de vectores por acumulación de residuos de organicos</t>
  </si>
  <si>
    <t>Actividades de aprovechamiento de residuos organicos (Agricultura urbana)</t>
  </si>
  <si>
    <t>Gas Natural</t>
  </si>
  <si>
    <t>Consumo de gas natural para cocción de alimentos</t>
  </si>
  <si>
    <t>Emisiones de GEI</t>
  </si>
  <si>
    <t>Agotamiento de los recursos naturales</t>
  </si>
  <si>
    <t>Implememtación de buenas practicas para el consumo de gas natural</t>
  </si>
  <si>
    <t>Despues</t>
  </si>
  <si>
    <t>Servicios Generales</t>
  </si>
  <si>
    <t>Limpieza, desinfección y organización de espacios, superficies</t>
  </si>
  <si>
    <t>Preveedro externo</t>
  </si>
  <si>
    <t>Generación deVertimientos de
ARD</t>
  </si>
  <si>
    <t>Uso de sustancias químicas para limpieza (Desinfectantes, detergentes, desengrasantes)</t>
  </si>
  <si>
    <t>Contaminación del recurso hidrico, del suelo y daños a la salud humana</t>
  </si>
  <si>
    <t>Almacenamiento y recolección de residuos</t>
  </si>
  <si>
    <t>Servicios Geneales
Areas generadoras</t>
  </si>
  <si>
    <t>Disposición final de residuos</t>
  </si>
  <si>
    <t>Gestión Ambiental</t>
  </si>
  <si>
    <t>Almacenamiento temporal de residuos (ordinarios, especiales y peligrosos)</t>
  </si>
  <si>
    <t>Proliferación de vectores por malas practicas de separación y almacenameinto</t>
  </si>
  <si>
    <t>Capacitación al personal y usuarios para separación en la fuente de residuos</t>
  </si>
  <si>
    <t>Contaminación de recursos naturales por mala disposición de residuos</t>
  </si>
  <si>
    <t>Gestión externa de residuos</t>
  </si>
  <si>
    <t>Instructivo para contratación de servicios con criterios sostenibles</t>
  </si>
  <si>
    <t>Definición de periodicidad de las compras con criterios de sostenibilidad</t>
  </si>
  <si>
    <t>Clausulas en procesos de contratación según aplique</t>
  </si>
  <si>
    <t>5: Se cumple con la legislación</t>
  </si>
  <si>
    <t xml:space="preserve"> Semestral/Anual</t>
  </si>
  <si>
    <t xml:space="preserve"> Mensual/Bimensual/Trimestral</t>
  </si>
  <si>
    <t xml:space="preserve"> No se cumple la legislación</t>
  </si>
  <si>
    <t>No Aplica</t>
  </si>
  <si>
    <t>Se aplica evntualmente</t>
  </si>
  <si>
    <t>Aplicación Rutinaria</t>
  </si>
  <si>
    <t>Administrativo, mecánico o automático</t>
  </si>
  <si>
    <t>TIPO DE IMPACTO 
(+ O -)</t>
  </si>
  <si>
    <t>-</t>
  </si>
  <si>
    <t>+</t>
  </si>
  <si>
    <t>Implementar el Plan itegral de movilidad sostenible</t>
  </si>
  <si>
    <t>Programa uso eficiente del agua</t>
  </si>
  <si>
    <t>Programa control de vertimientos</t>
  </si>
  <si>
    <t>Programa uso eficiente de Energía / Mantenimiento de infraestructura eléctrica</t>
  </si>
  <si>
    <t>Contaminación indirecta del aire</t>
  </si>
  <si>
    <t>Programa uso eficiente de Energía / Mantenimiento de maquinaria y equipos</t>
  </si>
  <si>
    <t>PGIRESPEL</t>
  </si>
  <si>
    <t>Programa de gestión integral de residuos</t>
  </si>
  <si>
    <t xml:space="preserve">Fecha de Actualización: </t>
  </si>
  <si>
    <t>Responsable de la actualización</t>
  </si>
  <si>
    <t>Nathaly Sáchica Díaz - Contratista Gestión Ambiental</t>
  </si>
  <si>
    <t>Mantenimiento preventivo de la planta eléctrica</t>
  </si>
  <si>
    <t>Plan de gestión de RCD</t>
  </si>
  <si>
    <t>Elaborar el Plan de Emergencias Ambeintales</t>
  </si>
  <si>
    <t>Programa de getión de vertimientos</t>
  </si>
  <si>
    <t>Mantenimiento de las instalaciones de gas natural</t>
  </si>
  <si>
    <t>Programa de Gestión de Vertimientos</t>
  </si>
  <si>
    <t>IDENTIFICACIÓN DE ENTRADAS Y SALIDAS DE PROCESOS</t>
  </si>
  <si>
    <t>VIGENCIA: JULIO DE 2021</t>
  </si>
  <si>
    <t>CLASIF. DE CONFIDENCIALIDAD</t>
  </si>
  <si>
    <t>IPC</t>
  </si>
  <si>
    <t>CLASIF. DE INTEGRIDAD</t>
  </si>
  <si>
    <t>A</t>
  </si>
  <si>
    <t>CLASIF. DE DISPONIBILIDAD</t>
  </si>
  <si>
    <t>Programa de Gestión de Residuos</t>
  </si>
  <si>
    <t>Autoria: Secretaria Distrital de Ambiente - Programa de Gestión Ambiental Empresarial ACERCAR 2022</t>
  </si>
  <si>
    <t>FECHA DE EMISIÓN</t>
  </si>
  <si>
    <t>FECHA DE ACTUALIZACIÓN</t>
  </si>
  <si>
    <t>FILTROS</t>
  </si>
  <si>
    <t>CONTEXTO DE LA EMPRESA</t>
  </si>
  <si>
    <t>RIESGO (CONSECUENCIA)</t>
  </si>
  <si>
    <t>ELEMENTO (S) VULNERABLE</t>
  </si>
  <si>
    <t>ANALISIS CUALITATIVO DEL RIESGO</t>
  </si>
  <si>
    <t>MEDIDAS DE ACCION</t>
  </si>
  <si>
    <t>POSIBILIDAD</t>
  </si>
  <si>
    <t>CONSECUENCIA</t>
  </si>
  <si>
    <t>AMENAZA (Riesgo)</t>
  </si>
  <si>
    <t>OPORTUNIDAD (Riesgo)</t>
  </si>
  <si>
    <t>VALOR DE RIESGO</t>
  </si>
  <si>
    <t>NIVEL DE RIESGO</t>
  </si>
  <si>
    <t>Insignificante</t>
  </si>
  <si>
    <t>Menor</t>
  </si>
  <si>
    <t>Moderada</t>
  </si>
  <si>
    <t>Importante</t>
  </si>
  <si>
    <t>Catastrofica</t>
  </si>
  <si>
    <t>Raro</t>
  </si>
  <si>
    <t>BAJO</t>
  </si>
  <si>
    <t>ENTRE 1 Y 4</t>
  </si>
  <si>
    <t>Improbable</t>
  </si>
  <si>
    <t>MODERADO</t>
  </si>
  <si>
    <t>ENTRE 5 Y 9</t>
  </si>
  <si>
    <t>Posible</t>
  </si>
  <si>
    <t xml:space="preserve">ALTO </t>
  </si>
  <si>
    <t>ENTRE 10 Y 12</t>
  </si>
  <si>
    <t>Casi Seguro</t>
  </si>
  <si>
    <t>EXTREMO</t>
  </si>
  <si>
    <t>ENTRE 15 Y 25</t>
  </si>
  <si>
    <t>Probable</t>
  </si>
  <si>
    <r>
      <rPr>
        <b/>
        <sz val="11"/>
        <color theme="1"/>
        <rFont val="Calibri"/>
      </rPr>
      <t xml:space="preserve">NOTAS IMPORTANTES:
</t>
    </r>
    <r>
      <rPr>
        <sz val="11"/>
        <color theme="1"/>
        <rFont val="Calibri"/>
      </rPr>
      <t>1. Este es un modelo de formato para la identificación y registro del riesgo cualitativo ambiental, es de autoria del Programa Gestión Ambiental Emprearial -  ACERCAR. Actualización Año 2022. 
2. Fuente: Guía técnica colombiana GTC 104
3. Las mediciones empleadas deberían reflejar las necesidades y naturaleza de la organización y actividad bajo estudio
4. No se autoriza la explotación comercial del presente formato.
5. Formato disponible para empresas participantes al Programa Gestión Ambiental Emprearial -  ACERCAR ciclo 2022</t>
    </r>
  </si>
  <si>
    <t>E: Riesgo extremo, exige acción inmediata</t>
  </si>
  <si>
    <t>M: Riesgo moderado, se debe especificar la responsabilidad de la dirección</t>
  </si>
  <si>
    <t>B: Riesgo bajo, gestionado mediante procedimientos de rutina</t>
  </si>
  <si>
    <t>Escuela Tecnológica Instituto Técnico Central</t>
  </si>
  <si>
    <t>IDENTIFICACIÓN Y REGISTRO CUALITATIVO DE RIESGOS AMBIENTALES</t>
  </si>
  <si>
    <t>Institución</t>
  </si>
  <si>
    <t>suelo</t>
  </si>
  <si>
    <t>Suelo, Comunidad ETITC</t>
  </si>
  <si>
    <t>Líder Planta Fisica</t>
  </si>
  <si>
    <t xml:space="preserve"> Líder Gestión de Infraestructura Eléctrica</t>
  </si>
  <si>
    <t>Agua, suelo</t>
  </si>
  <si>
    <t>Agua, Comunidad ETITC</t>
  </si>
  <si>
    <t>Suelo, Comunidad ETITC ETITC</t>
  </si>
  <si>
    <t xml:space="preserve">Suelo, Comunidad ETITC </t>
  </si>
  <si>
    <t xml:space="preserve">Comunidad ETITC </t>
  </si>
  <si>
    <t>aire, suelo, agua, Comunidad ETITC</t>
  </si>
  <si>
    <t>A: Riesgo alto, es necesaria la atención por parte de la alta dirección</t>
  </si>
  <si>
    <t>Moderado</t>
  </si>
  <si>
    <t>La actividad no es controlada por la entidad, es contratada por un tercero que es la Asociación de Padres de Familia.
No se pueden tomar medidas de acción al respecto.</t>
  </si>
  <si>
    <t>Promoción e implementación de practicas de movilidad sostenible</t>
  </si>
  <si>
    <t>Adopción de lineamiento para Compras Públicas sostenibles.
Inclusión de clausulas epecificas sobre obligaciones ambientales</t>
  </si>
  <si>
    <t>Supervisión de la ejecución de obligaciones ambientales en los contratos de prestación de servicios.</t>
  </si>
  <si>
    <t>Implementación de actividades de inspección y mantenimiento a los sistemas de distribución de agua potable, seguimiento al consumo del recurso hidrico e implementación de tecnologías de bajo consumo entre otras, bajo el Programa de Uso Eficiente y Ahorro de Agua.</t>
  </si>
  <si>
    <t>Ejecución del programa Gestión Integrl de Residuos:
PGIRESPEL
Acuerdos de Corresponsabilidad
Sensibilización para separación en la fuente
Seguimiento y control de residuos generados</t>
  </si>
  <si>
    <t>Líder Gestión IT</t>
  </si>
  <si>
    <t>Cumplimiento a las actividades del Plan de Saneamiento Básico de la Institución.</t>
  </si>
  <si>
    <t>Ejecución del programa de Control de Emisiones Atmósféricas: Caracterización de fuentes fijas  e implementación de medidas para el control de emisiones. seguimiento a los resultados de la revisión tecnicomecanica de lo vehiculos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</si>
</sst>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Arial"/>
    </font>
    <font>
      <b/>
      <sz val="14"/>
      <color theme="1"/>
      <name val="Calibri"/>
    </font>
    <font>
      <sz val="11"/>
      <name val="Arial"/>
    </font>
    <font>
      <sz val="11"/>
      <color theme="1"/>
      <name val="Calibri"/>
    </font>
    <font>
      <b/>
      <sz val="10"/>
      <color theme="1"/>
      <name val="Calibri"/>
    </font>
    <font>
      <b/>
      <sz val="11"/>
      <color theme="1"/>
      <name val="Calibri"/>
    </font>
    <font>
      <sz val="10"/>
      <color theme="1"/>
      <name val="Calibri"/>
    </font>
    <font>
      <sz val="14"/>
      <color theme="1"/>
      <name val="Calibri"/>
    </font>
    <font>
      <b/>
      <sz val="14"/>
      <color theme="0"/>
      <name val="Calibri"/>
    </font>
    <font>
      <sz val="28"/>
      <color theme="1"/>
      <name val="Calibri"/>
    </font>
    <font>
      <b/>
      <sz val="28"/>
      <color theme="1"/>
      <name val="Calibri"/>
    </font>
    <font>
      <b/>
      <sz val="12"/>
      <name val="Arial"/>
      <family val="2"/>
    </font>
    <font>
      <b/>
      <sz val="10"/>
      <color theme="1"/>
      <name val="Arial"/>
      <family val="2"/>
    </font>
    <font>
      <sz val="12"/>
      <color theme="1"/>
      <name val="Arial Narrow"/>
      <family val="2"/>
    </font>
    <font>
      <b/>
      <sz val="10"/>
      <name val="Arial"/>
      <family val="2"/>
    </font>
    <font>
      <b/>
      <sz val="9"/>
      <name val="Arial"/>
      <family val="2"/>
    </font>
    <font>
      <sz val="8"/>
      <name val="Arial"/>
    </font>
    <font>
      <sz val="12"/>
      <color theme="1"/>
      <name val="Calibri"/>
      <family val="2"/>
    </font>
    <font>
      <b/>
      <sz val="12"/>
      <color theme="1"/>
      <name val="Calibri"/>
      <family val="2"/>
    </font>
    <font>
      <sz val="12"/>
      <color rgb="FF000000"/>
      <name val="Calibri"/>
      <family val="2"/>
    </font>
    <font>
      <sz val="12"/>
      <color theme="1"/>
      <name val="Arial"/>
      <family val="2"/>
    </font>
    <font>
      <sz val="11"/>
      <color theme="1"/>
      <name val="Calibri"/>
      <family val="2"/>
    </font>
    <font>
      <b/>
      <sz val="14"/>
      <color theme="1"/>
      <name val="Calibri"/>
      <family val="2"/>
    </font>
    <font>
      <sz val="10"/>
      <color theme="1"/>
      <name val="Calibri"/>
      <family val="2"/>
    </font>
    <font>
      <b/>
      <sz val="10"/>
      <color theme="1"/>
      <name val="Calibri"/>
      <family val="2"/>
    </font>
    <font>
      <sz val="48"/>
      <color theme="1"/>
      <name val="Calibri"/>
      <family val="2"/>
    </font>
    <font>
      <b/>
      <sz val="11"/>
      <color theme="1"/>
      <name val="Arial"/>
      <family val="2"/>
    </font>
    <font>
      <b/>
      <sz val="13"/>
      <color indexed="8"/>
      <name val="Arial"/>
      <family val="2"/>
    </font>
    <font>
      <sz val="13"/>
      <color indexed="8"/>
      <name val="Calibri"/>
      <family val="2"/>
      <scheme val="minor"/>
    </font>
    <font>
      <sz val="11"/>
      <color theme="1"/>
      <name val="Arial"/>
    </font>
    <font>
      <sz val="12"/>
      <color theme="1"/>
      <name val="Arial"/>
    </font>
    <font>
      <sz val="8"/>
      <color theme="1"/>
      <name val="Calibri"/>
    </font>
    <font>
      <b/>
      <sz val="11"/>
      <color theme="1"/>
      <name val="Arial"/>
    </font>
    <font>
      <sz val="11"/>
      <color theme="1"/>
      <name val="Calibri"/>
      <scheme val="minor"/>
    </font>
    <font>
      <sz val="10"/>
      <name val="Calibri"/>
      <family val="2"/>
    </font>
    <font>
      <b/>
      <sz val="11"/>
      <color theme="1"/>
      <name val="Calibri"/>
      <family val="2"/>
      <scheme val="minor"/>
    </font>
    <font>
      <sz val="11"/>
      <color theme="1"/>
      <name val="Arial"/>
      <family val="2"/>
    </font>
  </fonts>
  <fills count="26">
    <fill>
      <patternFill patternType="none"/>
    </fill>
    <fill>
      <patternFill patternType="gray125"/>
    </fill>
    <fill>
      <patternFill patternType="solid">
        <fgColor rgb="FFB2B2B2"/>
        <bgColor rgb="FFB2B2B2"/>
      </patternFill>
    </fill>
    <fill>
      <patternFill patternType="solid">
        <fgColor rgb="FFA7C4FF"/>
        <bgColor rgb="FFA7C4FF"/>
      </patternFill>
    </fill>
    <fill>
      <patternFill patternType="solid">
        <fgColor rgb="FFBDBDFF"/>
        <bgColor rgb="FFBDBDFF"/>
      </patternFill>
    </fill>
    <fill>
      <patternFill patternType="solid">
        <fgColor rgb="FFFFFF99"/>
        <bgColor rgb="FFFFFF99"/>
      </patternFill>
    </fill>
    <fill>
      <patternFill patternType="solid">
        <fgColor rgb="FFB3B3FF"/>
        <bgColor rgb="FFB3B3FF"/>
      </patternFill>
    </fill>
    <fill>
      <patternFill patternType="solid">
        <fgColor rgb="FFE1FF8B"/>
        <bgColor rgb="FFE1FF8B"/>
      </patternFill>
    </fill>
    <fill>
      <patternFill patternType="solid">
        <fgColor rgb="FF97FFFF"/>
        <bgColor rgb="FF97FFFF"/>
      </patternFill>
    </fill>
    <fill>
      <patternFill patternType="solid">
        <fgColor rgb="FFBFBFBF"/>
        <bgColor rgb="FFBFBFBF"/>
      </patternFill>
    </fill>
    <fill>
      <patternFill patternType="solid">
        <fgColor rgb="FF66FF33"/>
        <bgColor rgb="FF66FF33"/>
      </patternFill>
    </fill>
    <fill>
      <patternFill patternType="solid">
        <fgColor rgb="FFFFCC00"/>
        <bgColor rgb="FFFFCC00"/>
      </patternFill>
    </fill>
    <fill>
      <patternFill patternType="solid">
        <fgColor rgb="FFFF0000"/>
        <bgColor rgb="FFFF0000"/>
      </patternFill>
    </fill>
    <fill>
      <patternFill patternType="solid">
        <fgColor rgb="FF2F5496"/>
        <bgColor rgb="FF2F5496"/>
      </patternFill>
    </fill>
    <fill>
      <patternFill patternType="solid">
        <fgColor rgb="FF99FF33"/>
        <bgColor rgb="FF99FF33"/>
      </patternFill>
    </fill>
    <fill>
      <patternFill patternType="solid">
        <fgColor rgb="FF00FFFF"/>
        <bgColor rgb="FF00FFFF"/>
      </patternFill>
    </fill>
    <fill>
      <patternFill patternType="solid">
        <fgColor rgb="FF9999FF"/>
        <bgColor rgb="FF9999FF"/>
      </patternFill>
    </fill>
    <fill>
      <patternFill patternType="solid">
        <fgColor rgb="FFD8D8D8"/>
        <bgColor rgb="FFD8D8D8"/>
      </patternFill>
    </fill>
    <fill>
      <patternFill patternType="solid">
        <fgColor rgb="FFD0D8E8"/>
        <bgColor rgb="FFD0D8E8"/>
      </patternFill>
    </fill>
    <fill>
      <patternFill patternType="solid">
        <fgColor rgb="FFE9EDF4"/>
        <bgColor rgb="FFE9EDF4"/>
      </patternFill>
    </fill>
    <fill>
      <patternFill patternType="solid">
        <fgColor theme="0"/>
        <bgColor indexed="64"/>
      </patternFill>
    </fill>
    <fill>
      <patternFill patternType="solid">
        <fgColor theme="7" tint="0.59999389629810485"/>
        <bgColor indexed="64"/>
      </patternFill>
    </fill>
    <fill>
      <patternFill patternType="solid">
        <fgColor rgb="FF00B0F0"/>
        <bgColor rgb="FF00B0F0"/>
      </patternFill>
    </fill>
    <fill>
      <patternFill patternType="solid">
        <fgColor rgb="FF92D050"/>
        <bgColor rgb="FF92D050"/>
      </patternFill>
    </fill>
    <fill>
      <patternFill patternType="solid">
        <fgColor rgb="FFFFFF00"/>
        <bgColor rgb="FFFFFF00"/>
      </patternFill>
    </fill>
    <fill>
      <patternFill patternType="solid">
        <fgColor rgb="FFFFC000"/>
        <bgColor rgb="FFFFC000"/>
      </patternFill>
    </fill>
  </fills>
  <borders count="7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medium">
        <color rgb="FF000000"/>
      </left>
      <right/>
      <top style="medium">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right/>
      <top style="thin">
        <color indexed="64"/>
      </top>
      <bottom style="thin">
        <color indexed="64"/>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right/>
      <top style="thin">
        <color rgb="FF000000"/>
      </top>
      <bottom/>
      <diagonal/>
    </border>
    <border>
      <left style="medium">
        <color rgb="FF000000"/>
      </left>
      <right style="medium">
        <color rgb="FF000000"/>
      </right>
      <top/>
      <bottom style="medium">
        <color rgb="FF000000"/>
      </bottom>
      <diagonal/>
    </border>
    <border>
      <left/>
      <right style="thin">
        <color rgb="FF000000"/>
      </right>
      <top/>
      <bottom/>
      <diagonal/>
    </border>
    <border>
      <left style="thin">
        <color rgb="FF000000"/>
      </left>
      <right/>
      <top style="medium">
        <color rgb="FF000000"/>
      </top>
      <bottom/>
      <diagonal/>
    </border>
    <border>
      <left style="thin">
        <color rgb="FF000000"/>
      </left>
      <right/>
      <top/>
      <bottom style="medium">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69">
    <xf numFmtId="0" fontId="0" fillId="0" borderId="0" xfId="0"/>
    <xf numFmtId="0" fontId="5" fillId="0" borderId="0" xfId="0" applyFont="1" applyAlignment="1">
      <alignment horizontal="center"/>
    </xf>
    <xf numFmtId="0" fontId="6" fillId="0" borderId="0" xfId="0" applyFont="1" applyAlignment="1">
      <alignment horizontal="center" vertical="center" wrapText="1"/>
    </xf>
    <xf numFmtId="0" fontId="6" fillId="2"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7" borderId="21" xfId="0" applyFont="1" applyFill="1" applyBorder="1" applyAlignment="1">
      <alignment horizontal="center" vertical="center" textRotation="90"/>
    </xf>
    <xf numFmtId="0" fontId="6" fillId="7" borderId="19" xfId="0" applyFont="1" applyFill="1" applyBorder="1" applyAlignment="1">
      <alignment horizontal="center" vertical="center" textRotation="90"/>
    </xf>
    <xf numFmtId="0" fontId="6" fillId="7" borderId="19" xfId="0" applyFont="1" applyFill="1" applyBorder="1" applyAlignment="1">
      <alignment horizontal="center" vertical="center" wrapText="1"/>
    </xf>
    <xf numFmtId="0" fontId="6" fillId="8" borderId="19" xfId="0" applyFont="1" applyFill="1" applyBorder="1" applyAlignment="1">
      <alignment horizontal="center" vertical="center" textRotation="90"/>
    </xf>
    <xf numFmtId="0" fontId="6" fillId="8" borderId="19" xfId="0" applyFont="1" applyFill="1" applyBorder="1" applyAlignment="1">
      <alignment horizontal="center" vertical="center" wrapText="1"/>
    </xf>
    <xf numFmtId="0" fontId="6" fillId="5" borderId="19" xfId="0" applyFont="1" applyFill="1" applyBorder="1" applyAlignment="1">
      <alignment horizontal="center" vertical="center" textRotation="90"/>
    </xf>
    <xf numFmtId="0" fontId="6" fillId="3" borderId="19" xfId="0" applyFont="1" applyFill="1" applyBorder="1" applyAlignment="1">
      <alignment horizontal="center" vertical="center" textRotation="90"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wrapText="1"/>
    </xf>
    <xf numFmtId="0" fontId="6" fillId="0" borderId="23" xfId="0" applyFont="1" applyBorder="1" applyAlignment="1">
      <alignment horizontal="center" vertical="center"/>
    </xf>
    <xf numFmtId="0" fontId="6" fillId="7" borderId="26" xfId="0" applyFont="1" applyFill="1" applyBorder="1" applyAlignment="1">
      <alignment horizontal="center" vertical="center"/>
    </xf>
    <xf numFmtId="0" fontId="6" fillId="8" borderId="26" xfId="0" applyFont="1" applyFill="1" applyBorder="1" applyAlignment="1">
      <alignment horizontal="center" vertical="center"/>
    </xf>
    <xf numFmtId="0" fontId="3" fillId="5" borderId="26" xfId="0" applyFont="1" applyFill="1" applyBorder="1" applyAlignment="1">
      <alignment horizontal="center" vertical="center"/>
    </xf>
    <xf numFmtId="0" fontId="3" fillId="4" borderId="26" xfId="0" applyFont="1" applyFill="1" applyBorder="1" applyAlignment="1">
      <alignment horizontal="center" vertical="center"/>
    </xf>
    <xf numFmtId="0" fontId="3" fillId="0" borderId="23" xfId="0" applyFont="1" applyBorder="1" applyAlignment="1">
      <alignment horizontal="center" vertical="center"/>
    </xf>
    <xf numFmtId="0" fontId="3" fillId="9" borderId="26" xfId="0" applyFont="1" applyFill="1" applyBorder="1" applyAlignment="1">
      <alignment horizontal="center" vertical="center"/>
    </xf>
    <xf numFmtId="0" fontId="3" fillId="9" borderId="4" xfId="0" applyFont="1" applyFill="1" applyBorder="1" applyAlignment="1">
      <alignment horizontal="center" vertical="center"/>
    </xf>
    <xf numFmtId="0" fontId="3" fillId="0" borderId="0" xfId="0" applyFont="1" applyAlignment="1">
      <alignment wrapText="1"/>
    </xf>
    <xf numFmtId="0" fontId="7" fillId="0" borderId="4" xfId="0" applyFont="1" applyBorder="1" applyAlignment="1">
      <alignment horizontal="center" vertical="center"/>
    </xf>
    <xf numFmtId="0" fontId="6" fillId="0" borderId="4" xfId="0" applyFont="1" applyBorder="1" applyAlignment="1">
      <alignment horizontal="center" vertical="center"/>
    </xf>
    <xf numFmtId="0" fontId="6" fillId="0" borderId="27" xfId="0" applyFont="1" applyBorder="1" applyAlignment="1">
      <alignment horizontal="center" vertical="center" wrapText="1"/>
    </xf>
    <xf numFmtId="0" fontId="3" fillId="5" borderId="4" xfId="0" applyFont="1" applyFill="1" applyBorder="1" applyAlignment="1">
      <alignment horizontal="center" vertical="center"/>
    </xf>
    <xf numFmtId="0" fontId="3" fillId="0" borderId="0" xfId="0" applyFont="1"/>
    <xf numFmtId="0" fontId="6" fillId="7" borderId="28" xfId="0" applyFont="1" applyFill="1" applyBorder="1" applyAlignment="1">
      <alignment horizontal="center" vertical="center"/>
    </xf>
    <xf numFmtId="0" fontId="6" fillId="8" borderId="28" xfId="0" applyFont="1" applyFill="1" applyBorder="1" applyAlignment="1">
      <alignment horizontal="center" vertical="center"/>
    </xf>
    <xf numFmtId="0" fontId="3" fillId="4" borderId="28" xfId="0" applyFont="1" applyFill="1" applyBorder="1" applyAlignment="1">
      <alignment horizontal="center" vertical="center"/>
    </xf>
    <xf numFmtId="0" fontId="3" fillId="9" borderId="19" xfId="0" applyFont="1" applyFill="1" applyBorder="1" applyAlignment="1">
      <alignment horizontal="center" vertical="center"/>
    </xf>
    <xf numFmtId="0" fontId="7" fillId="0" borderId="0" xfId="0" applyFont="1"/>
    <xf numFmtId="0" fontId="8" fillId="13" borderId="4" xfId="0" applyFont="1" applyFill="1" applyBorder="1" applyAlignment="1">
      <alignment horizontal="center"/>
    </xf>
    <xf numFmtId="0" fontId="1" fillId="14" borderId="4" xfId="0" applyFont="1" applyFill="1" applyBorder="1" applyAlignment="1">
      <alignment horizontal="center" vertical="center"/>
    </xf>
    <xf numFmtId="0" fontId="1" fillId="15" borderId="4" xfId="0" applyFont="1" applyFill="1" applyBorder="1" applyAlignment="1">
      <alignment horizontal="center" vertical="center"/>
    </xf>
    <xf numFmtId="0" fontId="1" fillId="16" borderId="4" xfId="0" applyFont="1" applyFill="1" applyBorder="1" applyAlignment="1">
      <alignment horizontal="center" vertical="center"/>
    </xf>
    <xf numFmtId="0" fontId="13" fillId="0" borderId="0" xfId="0" applyFont="1"/>
    <xf numFmtId="0" fontId="12" fillId="0" borderId="0" xfId="0" applyFont="1" applyAlignment="1">
      <alignment vertical="center"/>
    </xf>
    <xf numFmtId="0" fontId="14" fillId="0" borderId="0" xfId="0" applyFont="1" applyAlignment="1">
      <alignment vertical="center"/>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quotePrefix="1" applyAlignment="1">
      <alignment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0" borderId="37" xfId="0" applyFont="1" applyBorder="1" applyAlignment="1">
      <alignment horizontal="center" vertical="center" wrapText="1"/>
    </xf>
    <xf numFmtId="0" fontId="3" fillId="9" borderId="0" xfId="0" applyFont="1" applyFill="1" applyAlignment="1">
      <alignment horizontal="center" vertical="center"/>
    </xf>
    <xf numFmtId="0" fontId="6" fillId="0" borderId="4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44" xfId="0" applyFont="1" applyBorder="1" applyAlignment="1">
      <alignment horizontal="center" vertical="center" wrapText="1"/>
    </xf>
    <xf numFmtId="0" fontId="6" fillId="7" borderId="43" xfId="0" applyFont="1" applyFill="1" applyBorder="1" applyAlignment="1">
      <alignment horizontal="center" vertical="center"/>
    </xf>
    <xf numFmtId="0" fontId="6" fillId="8" borderId="43" xfId="0" applyFont="1" applyFill="1" applyBorder="1" applyAlignment="1">
      <alignment horizontal="center" vertical="center"/>
    </xf>
    <xf numFmtId="0" fontId="3" fillId="5" borderId="5" xfId="0" applyFont="1" applyFill="1" applyBorder="1" applyAlignment="1">
      <alignment horizontal="center" vertical="center"/>
    </xf>
    <xf numFmtId="0" fontId="3" fillId="4" borderId="43" xfId="0" applyFont="1" applyFill="1" applyBorder="1" applyAlignment="1">
      <alignment horizontal="center" vertical="center"/>
    </xf>
    <xf numFmtId="0" fontId="3" fillId="9" borderId="5" xfId="0" applyFont="1" applyFill="1" applyBorder="1" applyAlignment="1">
      <alignment horizontal="center" vertical="center"/>
    </xf>
    <xf numFmtId="0" fontId="6" fillId="0" borderId="37" xfId="0" applyFont="1" applyBorder="1" applyAlignment="1">
      <alignment horizontal="center" vertical="center"/>
    </xf>
    <xf numFmtId="0" fontId="6" fillId="0" borderId="3"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6" xfId="0" applyFont="1" applyBorder="1" applyAlignment="1">
      <alignment horizontal="center" vertical="center" wrapText="1"/>
    </xf>
    <xf numFmtId="0" fontId="0" fillId="0" borderId="37" xfId="0" applyBorder="1" applyAlignment="1">
      <alignment horizontal="center" wrapText="1"/>
    </xf>
    <xf numFmtId="0" fontId="6" fillId="7" borderId="37" xfId="0" applyFont="1" applyFill="1" applyBorder="1" applyAlignment="1">
      <alignment horizontal="center" vertical="center"/>
    </xf>
    <xf numFmtId="0" fontId="6" fillId="8" borderId="37" xfId="0" applyFont="1" applyFill="1" applyBorder="1" applyAlignment="1">
      <alignment horizontal="center" vertical="center"/>
    </xf>
    <xf numFmtId="0" fontId="6" fillId="0" borderId="47" xfId="0" applyFont="1" applyBorder="1" applyAlignment="1">
      <alignment horizontal="center" vertical="center" wrapText="1"/>
    </xf>
    <xf numFmtId="0" fontId="3" fillId="5" borderId="28" xfId="0" applyFont="1" applyFill="1" applyBorder="1" applyAlignment="1">
      <alignment horizontal="center" vertical="center"/>
    </xf>
    <xf numFmtId="0" fontId="3" fillId="5" borderId="37" xfId="0" applyFont="1" applyFill="1" applyBorder="1" applyAlignment="1">
      <alignment horizontal="center" vertical="center"/>
    </xf>
    <xf numFmtId="0" fontId="3" fillId="4" borderId="37" xfId="0" applyFont="1" applyFill="1" applyBorder="1" applyAlignment="1">
      <alignment horizontal="center" vertical="center"/>
    </xf>
    <xf numFmtId="0" fontId="17" fillId="0" borderId="0" xfId="0" applyFont="1"/>
    <xf numFmtId="0" fontId="18" fillId="17" borderId="4" xfId="0" applyFont="1" applyFill="1" applyBorder="1" applyAlignment="1">
      <alignment horizontal="center" vertical="center"/>
    </xf>
    <xf numFmtId="0" fontId="19" fillId="19" borderId="4" xfId="0" applyFont="1" applyFill="1" applyBorder="1" applyAlignment="1">
      <alignment horizontal="left" vertical="center" wrapText="1" readingOrder="1"/>
    </xf>
    <xf numFmtId="0" fontId="17" fillId="0" borderId="4" xfId="0" applyFont="1" applyBorder="1" applyAlignment="1">
      <alignment wrapText="1"/>
    </xf>
    <xf numFmtId="0" fontId="20" fillId="0" borderId="0" xfId="0" applyFont="1"/>
    <xf numFmtId="0" fontId="19" fillId="18" borderId="4" xfId="0" applyFont="1" applyFill="1" applyBorder="1" applyAlignment="1">
      <alignment horizontal="left" vertical="center" wrapText="1" readingOrder="1"/>
    </xf>
    <xf numFmtId="0" fontId="17" fillId="0" borderId="4" xfId="0" applyFont="1" applyBorder="1" applyAlignment="1">
      <alignment vertical="top" wrapText="1"/>
    </xf>
    <xf numFmtId="0" fontId="17" fillId="0" borderId="4" xfId="0" applyFont="1" applyBorder="1" applyAlignment="1">
      <alignment vertical="center" wrapText="1"/>
    </xf>
    <xf numFmtId="0" fontId="5" fillId="0" borderId="8" xfId="0" applyFont="1" applyBorder="1" applyAlignment="1">
      <alignment vertical="center"/>
    </xf>
    <xf numFmtId="0" fontId="5" fillId="0" borderId="8" xfId="0" applyFont="1" applyBorder="1"/>
    <xf numFmtId="0" fontId="5" fillId="0" borderId="9" xfId="0" applyFont="1" applyBorder="1"/>
    <xf numFmtId="0" fontId="17" fillId="0" borderId="37" xfId="0" applyFont="1" applyBorder="1" applyAlignment="1">
      <alignment horizontal="center" vertical="center"/>
    </xf>
    <xf numFmtId="0" fontId="17" fillId="0" borderId="37" xfId="0" applyFont="1" applyBorder="1" applyAlignment="1">
      <alignment horizontal="center" vertical="center" wrapText="1"/>
    </xf>
    <xf numFmtId="0" fontId="22" fillId="21" borderId="37" xfId="0" applyFont="1" applyFill="1" applyBorder="1" applyAlignment="1">
      <alignment horizontal="center" vertical="center"/>
    </xf>
    <xf numFmtId="0" fontId="22" fillId="3" borderId="37" xfId="0" applyFont="1" applyFill="1" applyBorder="1" applyAlignment="1">
      <alignment horizontal="center" vertical="center" wrapText="1"/>
    </xf>
    <xf numFmtId="0" fontId="5" fillId="0" borderId="0" xfId="0" applyFont="1"/>
    <xf numFmtId="0" fontId="2" fillId="0" borderId="0" xfId="0" applyFont="1"/>
    <xf numFmtId="0" fontId="6" fillId="5" borderId="19" xfId="0" applyFont="1" applyFill="1" applyBorder="1" applyAlignment="1">
      <alignment horizontal="center" vertical="center" textRotation="90" wrapText="1"/>
    </xf>
    <xf numFmtId="0" fontId="21" fillId="0" borderId="25" xfId="0" applyFont="1" applyBorder="1" applyAlignment="1">
      <alignment horizontal="center" vertical="center"/>
    </xf>
    <xf numFmtId="0" fontId="21" fillId="0" borderId="37" xfId="0" applyFont="1" applyBorder="1" applyAlignment="1">
      <alignment horizontal="center" vertical="center"/>
    </xf>
    <xf numFmtId="0" fontId="7" fillId="0" borderId="37" xfId="0" applyFont="1" applyBorder="1" applyAlignment="1">
      <alignment horizontal="center" vertical="center"/>
    </xf>
    <xf numFmtId="0" fontId="24" fillId="3" borderId="5" xfId="0" applyFont="1" applyFill="1" applyBorder="1" applyAlignment="1">
      <alignment horizontal="center" vertical="center" wrapText="1"/>
    </xf>
    <xf numFmtId="0" fontId="23" fillId="0" borderId="37"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7" xfId="0" applyFont="1" applyBorder="1" applyAlignment="1">
      <alignment horizontal="center" vertical="center"/>
    </xf>
    <xf numFmtId="0" fontId="21" fillId="0" borderId="38" xfId="0" applyFont="1" applyBorder="1" applyAlignment="1">
      <alignment horizontal="center" vertical="center"/>
    </xf>
    <xf numFmtId="0" fontId="3" fillId="5" borderId="43" xfId="0" applyFont="1" applyFill="1" applyBorder="1" applyAlignment="1">
      <alignment horizontal="center" vertical="center"/>
    </xf>
    <xf numFmtId="0" fontId="6" fillId="0" borderId="48" xfId="0" applyFont="1" applyBorder="1" applyAlignment="1">
      <alignment horizontal="center" vertical="center"/>
    </xf>
    <xf numFmtId="0" fontId="21" fillId="0" borderId="49" xfId="0" applyFont="1" applyBorder="1" applyAlignment="1">
      <alignment horizontal="center" vertical="center"/>
    </xf>
    <xf numFmtId="0" fontId="3" fillId="0" borderId="48" xfId="0" applyFont="1" applyBorder="1" applyAlignment="1">
      <alignment horizontal="center" vertical="center"/>
    </xf>
    <xf numFmtId="0" fontId="21" fillId="0" borderId="44" xfId="0" applyFont="1" applyBorder="1" applyAlignment="1">
      <alignment horizontal="center" vertical="center"/>
    </xf>
    <xf numFmtId="0" fontId="3" fillId="9" borderId="37" xfId="0" applyFont="1" applyFill="1" applyBorder="1" applyAlignment="1">
      <alignment horizontal="center" vertical="center"/>
    </xf>
    <xf numFmtId="0" fontId="3" fillId="0" borderId="37" xfId="0" applyFont="1" applyBorder="1" applyAlignment="1">
      <alignment horizontal="center" vertical="center" wrapText="1"/>
    </xf>
    <xf numFmtId="0" fontId="3" fillId="0" borderId="37" xfId="0" applyFont="1" applyBorder="1" applyAlignment="1">
      <alignment horizontal="center" vertical="center"/>
    </xf>
    <xf numFmtId="0" fontId="27" fillId="0" borderId="37" xfId="0" applyFont="1" applyBorder="1" applyAlignment="1">
      <alignment horizontal="center" vertical="center"/>
    </xf>
    <xf numFmtId="0" fontId="28" fillId="0" borderId="0" xfId="0" applyFont="1" applyAlignment="1">
      <alignment vertical="center"/>
    </xf>
    <xf numFmtId="0" fontId="21" fillId="0" borderId="37" xfId="0" applyFont="1" applyBorder="1" applyAlignment="1">
      <alignment vertical="center" wrapText="1"/>
    </xf>
    <xf numFmtId="0" fontId="3" fillId="0" borderId="25" xfId="0" applyFont="1" applyBorder="1" applyAlignment="1">
      <alignment vertical="center" wrapText="1"/>
    </xf>
    <xf numFmtId="0" fontId="21" fillId="0" borderId="27"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vertical="center" wrapText="1"/>
    </xf>
    <xf numFmtId="0" fontId="3" fillId="0" borderId="37" xfId="0" applyFont="1" applyBorder="1" applyAlignment="1">
      <alignment vertical="center" wrapText="1"/>
    </xf>
    <xf numFmtId="0" fontId="21" fillId="0" borderId="37" xfId="0" applyFont="1" applyBorder="1" applyAlignment="1">
      <alignment horizontal="center" vertical="center" wrapText="1"/>
    </xf>
    <xf numFmtId="15" fontId="0" fillId="0" borderId="37" xfId="0" applyNumberFormat="1" applyBorder="1" applyAlignment="1">
      <alignment horizontal="center" vertical="center"/>
    </xf>
    <xf numFmtId="0" fontId="6" fillId="0" borderId="46" xfId="0" applyFont="1" applyBorder="1" applyAlignment="1">
      <alignment horizontal="center" vertical="center"/>
    </xf>
    <xf numFmtId="0" fontId="25" fillId="0" borderId="46" xfId="0" applyFont="1" applyBorder="1" applyAlignment="1">
      <alignment horizontal="center" vertical="center"/>
    </xf>
    <xf numFmtId="0" fontId="3" fillId="0" borderId="46" xfId="0" applyFont="1" applyBorder="1" applyAlignment="1">
      <alignment vertical="center" wrapText="1"/>
    </xf>
    <xf numFmtId="0" fontId="6" fillId="0" borderId="37" xfId="0" applyFont="1" applyBorder="1" applyAlignment="1">
      <alignment vertical="center" wrapText="1"/>
    </xf>
    <xf numFmtId="0" fontId="30" fillId="0" borderId="0" xfId="0" applyFont="1"/>
    <xf numFmtId="0" fontId="29" fillId="0" borderId="0" xfId="0" applyFont="1"/>
    <xf numFmtId="0" fontId="31" fillId="0" borderId="55" xfId="0" applyFont="1" applyBorder="1" applyAlignment="1">
      <alignment horizontal="left" vertical="center"/>
    </xf>
    <xf numFmtId="0" fontId="31" fillId="0" borderId="61" xfId="0" applyFont="1" applyBorder="1" applyAlignment="1">
      <alignment horizontal="left" vertical="center"/>
    </xf>
    <xf numFmtId="0" fontId="1" fillId="0" borderId="0" xfId="0" applyFont="1" applyAlignment="1">
      <alignment vertical="center" wrapText="1"/>
    </xf>
    <xf numFmtId="0" fontId="32" fillId="0" borderId="0" xfId="0" applyFont="1"/>
    <xf numFmtId="0" fontId="4" fillId="6" borderId="21" xfId="0" applyFont="1" applyFill="1" applyBorder="1" applyAlignment="1">
      <alignment horizontal="center" vertical="center" wrapText="1"/>
    </xf>
    <xf numFmtId="0" fontId="4" fillId="22" borderId="19" xfId="0" applyFont="1" applyFill="1" applyBorder="1" applyAlignment="1">
      <alignment horizontal="center" vertical="center" wrapText="1"/>
    </xf>
    <xf numFmtId="0" fontId="4" fillId="23" borderId="19" xfId="0" applyFont="1" applyFill="1" applyBorder="1" applyAlignment="1">
      <alignment horizontal="center" vertical="center"/>
    </xf>
    <xf numFmtId="0" fontId="4" fillId="23" borderId="61" xfId="0" applyFont="1" applyFill="1" applyBorder="1" applyAlignment="1">
      <alignment horizontal="center" vertical="center"/>
    </xf>
    <xf numFmtId="0" fontId="4" fillId="7" borderId="60" xfId="0" applyFont="1" applyFill="1" applyBorder="1" applyAlignment="1">
      <alignment horizontal="center" vertical="center"/>
    </xf>
    <xf numFmtId="0" fontId="29" fillId="0" borderId="4" xfId="0" applyFont="1" applyBorder="1" applyAlignment="1">
      <alignment horizontal="center"/>
    </xf>
    <xf numFmtId="0" fontId="29" fillId="0" borderId="26" xfId="0" applyFont="1" applyBorder="1"/>
    <xf numFmtId="0" fontId="4" fillId="0" borderId="0" xfId="0" applyFont="1" applyAlignment="1">
      <alignment horizontal="center" vertical="center"/>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7" xfId="0" applyFont="1" applyBorder="1" applyAlignment="1">
      <alignment vertical="center" wrapText="1"/>
    </xf>
    <xf numFmtId="0" fontId="23" fillId="0" borderId="0" xfId="0" applyFont="1"/>
    <xf numFmtId="0" fontId="23" fillId="0" borderId="37" xfId="0" applyFont="1" applyBorder="1" applyAlignment="1">
      <alignment horizontal="center" wrapText="1"/>
    </xf>
    <xf numFmtId="0" fontId="6" fillId="0" borderId="37" xfId="0" applyFont="1" applyBorder="1" applyAlignment="1">
      <alignment horizontal="center" vertical="top" wrapText="1"/>
    </xf>
    <xf numFmtId="0" fontId="29" fillId="23" borderId="0" xfId="0" applyFont="1" applyFill="1"/>
    <xf numFmtId="0" fontId="29" fillId="24" borderId="0" xfId="0" applyFont="1" applyFill="1"/>
    <xf numFmtId="0" fontId="29" fillId="22" borderId="0" xfId="0" applyFont="1" applyFill="1"/>
    <xf numFmtId="0" fontId="29" fillId="12" borderId="0" xfId="0" applyFont="1" applyFill="1"/>
    <xf numFmtId="0" fontId="4" fillId="0" borderId="66" xfId="0" applyFont="1" applyBorder="1" applyAlignment="1">
      <alignment horizontal="center" vertical="center"/>
    </xf>
    <xf numFmtId="0" fontId="4" fillId="22" borderId="6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29" xfId="0" applyFont="1" applyBorder="1" applyAlignment="1">
      <alignment horizontal="center" vertical="center" wrapText="1"/>
    </xf>
    <xf numFmtId="0" fontId="4" fillId="23" borderId="16" xfId="0" applyFont="1" applyFill="1" applyBorder="1" applyAlignment="1">
      <alignment horizontal="center" vertical="center"/>
    </xf>
    <xf numFmtId="0" fontId="29" fillId="0" borderId="39" xfId="0" applyFont="1" applyBorder="1"/>
    <xf numFmtId="0" fontId="29" fillId="0" borderId="26" xfId="0" applyFont="1" applyBorder="1" applyAlignment="1">
      <alignment wrapText="1"/>
    </xf>
    <xf numFmtId="0" fontId="34" fillId="0" borderId="37" xfId="0" applyFont="1" applyBorder="1"/>
    <xf numFmtId="0" fontId="34" fillId="0" borderId="37" xfId="0" applyFont="1" applyBorder="1" applyAlignment="1">
      <alignment wrapText="1"/>
    </xf>
    <xf numFmtId="0" fontId="23" fillId="0" borderId="37" xfId="0" applyFont="1" applyBorder="1" applyAlignment="1">
      <alignment wrapText="1"/>
    </xf>
    <xf numFmtId="0" fontId="36" fillId="0" borderId="38" xfId="0" applyFont="1" applyBorder="1"/>
    <xf numFmtId="0" fontId="36" fillId="0" borderId="26" xfId="0" applyFont="1" applyBorder="1" applyAlignment="1">
      <alignment wrapText="1"/>
    </xf>
    <xf numFmtId="0" fontId="29" fillId="0" borderId="0" xfId="0" applyFont="1" applyAlignment="1">
      <alignment wrapText="1"/>
    </xf>
    <xf numFmtId="0" fontId="26" fillId="0" borderId="0" xfId="0" applyFont="1" applyAlignment="1">
      <alignment horizontal="center" vertical="center"/>
    </xf>
    <xf numFmtId="0" fontId="6" fillId="0" borderId="46"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37" xfId="0" applyFont="1" applyBorder="1" applyAlignment="1">
      <alignment horizontal="center" vertical="center" wrapText="1"/>
    </xf>
    <xf numFmtId="0" fontId="3" fillId="0" borderId="37" xfId="0" applyFont="1" applyBorder="1" applyAlignment="1">
      <alignment horizontal="center" vertical="center"/>
    </xf>
    <xf numFmtId="0" fontId="15" fillId="20" borderId="37" xfId="0" applyFont="1" applyFill="1" applyBorder="1" applyAlignment="1">
      <alignment horizontal="center" wrapText="1"/>
    </xf>
    <xf numFmtId="0" fontId="11" fillId="20" borderId="29" xfId="0" applyFont="1" applyFill="1" applyBorder="1" applyAlignment="1">
      <alignment horizontal="center" vertical="center" wrapText="1"/>
    </xf>
    <xf numFmtId="0" fontId="11" fillId="20" borderId="30" xfId="0" applyFont="1" applyFill="1" applyBorder="1" applyAlignment="1">
      <alignment horizontal="center" vertical="center"/>
    </xf>
    <xf numFmtId="0" fontId="11" fillId="20" borderId="31" xfId="0" applyFont="1" applyFill="1" applyBorder="1" applyAlignment="1">
      <alignment horizontal="center" vertical="center"/>
    </xf>
    <xf numFmtId="0" fontId="11" fillId="20" borderId="32" xfId="0" applyFont="1" applyFill="1" applyBorder="1" applyAlignment="1">
      <alignment horizontal="center" vertical="center"/>
    </xf>
    <xf numFmtId="0" fontId="11" fillId="20" borderId="0" xfId="0" applyFont="1" applyFill="1" applyAlignment="1">
      <alignment horizontal="center" vertical="center"/>
    </xf>
    <xf numFmtId="0" fontId="11" fillId="20" borderId="33" xfId="0" applyFont="1" applyFill="1" applyBorder="1" applyAlignment="1">
      <alignment horizontal="center" vertical="center"/>
    </xf>
    <xf numFmtId="0" fontId="11" fillId="20" borderId="34" xfId="0" applyFont="1" applyFill="1" applyBorder="1" applyAlignment="1">
      <alignment horizontal="center" vertical="center"/>
    </xf>
    <xf numFmtId="0" fontId="11" fillId="20" borderId="35" xfId="0" applyFont="1" applyFill="1" applyBorder="1" applyAlignment="1">
      <alignment horizontal="center" vertical="center"/>
    </xf>
    <xf numFmtId="0" fontId="11" fillId="20" borderId="36" xfId="0" applyFont="1" applyFill="1" applyBorder="1" applyAlignment="1">
      <alignment horizontal="center" vertical="center"/>
    </xf>
    <xf numFmtId="0" fontId="4" fillId="9" borderId="5" xfId="0" applyFont="1" applyFill="1" applyBorder="1" applyAlignment="1">
      <alignment horizontal="center" vertical="center" textRotation="90" wrapText="1"/>
    </xf>
    <xf numFmtId="0" fontId="2" fillId="0" borderId="20" xfId="0" applyFont="1" applyBorder="1"/>
    <xf numFmtId="0" fontId="4" fillId="2" borderId="6" xfId="0" applyFont="1" applyFill="1" applyBorder="1" applyAlignment="1">
      <alignment horizontal="center" vertical="center" wrapText="1"/>
    </xf>
    <xf numFmtId="0" fontId="2" fillId="0" borderId="10" xfId="0" applyFont="1" applyBorder="1"/>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5" borderId="7" xfId="0" applyFont="1" applyFill="1" applyBorder="1" applyAlignment="1">
      <alignment horizontal="center"/>
    </xf>
    <xf numFmtId="0" fontId="5" fillId="5" borderId="8" xfId="0" applyFont="1" applyFill="1" applyBorder="1" applyAlignment="1">
      <alignment horizontal="center"/>
    </xf>
    <xf numFmtId="0" fontId="5" fillId="5" borderId="50" xfId="0" applyFont="1" applyFill="1" applyBorder="1" applyAlignment="1">
      <alignment horizontal="center"/>
    </xf>
    <xf numFmtId="0" fontId="5" fillId="5" borderId="51" xfId="0" applyFont="1" applyFill="1" applyBorder="1" applyAlignment="1">
      <alignment horizontal="center"/>
    </xf>
    <xf numFmtId="0" fontId="4" fillId="6" borderId="11" xfId="0" applyFont="1" applyFill="1" applyBorder="1" applyAlignment="1">
      <alignment horizontal="center" vertical="center"/>
    </xf>
    <xf numFmtId="0" fontId="2" fillId="0" borderId="2" xfId="0" applyFont="1" applyBorder="1"/>
    <xf numFmtId="0" fontId="2" fillId="0" borderId="3" xfId="0" applyFont="1" applyBorder="1"/>
    <xf numFmtId="0" fontId="6" fillId="5"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2" fillId="0" borderId="15" xfId="0" applyFont="1" applyBorder="1"/>
    <xf numFmtId="0" fontId="2" fillId="0" borderId="16" xfId="0" applyFont="1" applyBorder="1"/>
    <xf numFmtId="0" fontId="6" fillId="5" borderId="13" xfId="0" applyFont="1" applyFill="1" applyBorder="1" applyAlignment="1">
      <alignment horizontal="center" vertical="center" wrapText="1"/>
    </xf>
    <xf numFmtId="0" fontId="2" fillId="0" borderId="22" xfId="0" applyFont="1" applyBorder="1" applyAlignment="1">
      <alignment wrapText="1"/>
    </xf>
    <xf numFmtId="0" fontId="12" fillId="0" borderId="37" xfId="0" applyFont="1" applyBorder="1" applyAlignment="1">
      <alignment horizontal="left" vertical="center"/>
    </xf>
    <xf numFmtId="0" fontId="14" fillId="0" borderId="37" xfId="0" applyFont="1" applyBorder="1" applyAlignment="1">
      <alignment horizontal="left" vertical="center"/>
    </xf>
    <xf numFmtId="0" fontId="5" fillId="0" borderId="0" xfId="0" applyFont="1" applyAlignment="1">
      <alignment horizontal="left" vertical="center" wrapText="1"/>
    </xf>
    <xf numFmtId="0" fontId="0" fillId="0" borderId="0" xfId="0"/>
    <xf numFmtId="0" fontId="4" fillId="9"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2" xfId="0" applyFont="1" applyBorder="1"/>
    <xf numFmtId="0" fontId="4" fillId="7" borderId="11" xfId="0" applyFont="1" applyFill="1" applyBorder="1" applyAlignment="1">
      <alignment horizontal="center" vertical="center"/>
    </xf>
    <xf numFmtId="0" fontId="4" fillId="8"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4" borderId="5" xfId="0" applyFont="1" applyFill="1" applyBorder="1" applyAlignment="1">
      <alignment horizontal="center" vertical="center" textRotation="90" wrapText="1"/>
    </xf>
    <xf numFmtId="0" fontId="5" fillId="4" borderId="13" xfId="0" applyFont="1" applyFill="1" applyBorder="1" applyAlignment="1">
      <alignment horizontal="center" vertical="center" wrapText="1"/>
    </xf>
    <xf numFmtId="0" fontId="2" fillId="0" borderId="22" xfId="0" applyFont="1" applyBorder="1"/>
    <xf numFmtId="0" fontId="2" fillId="0" borderId="17" xfId="0" applyFont="1" applyBorder="1"/>
    <xf numFmtId="0" fontId="1" fillId="0" borderId="37" xfId="0" applyFont="1" applyBorder="1" applyAlignment="1">
      <alignment horizontal="center" vertical="center"/>
    </xf>
    <xf numFmtId="0" fontId="24" fillId="0" borderId="37" xfId="0" applyFont="1" applyBorder="1" applyAlignment="1">
      <alignment horizontal="center" vertical="center" wrapText="1"/>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0" fillId="0" borderId="52" xfId="0" applyBorder="1" applyAlignment="1">
      <alignment horizontal="center"/>
    </xf>
    <xf numFmtId="0" fontId="27" fillId="0" borderId="37" xfId="0" applyFont="1" applyBorder="1" applyAlignment="1">
      <alignment horizontal="center" vertical="center"/>
    </xf>
    <xf numFmtId="0" fontId="27" fillId="0" borderId="37" xfId="0" applyFont="1" applyBorder="1" applyAlignment="1">
      <alignment horizontal="right" vertical="center"/>
    </xf>
    <xf numFmtId="0" fontId="6" fillId="0" borderId="37" xfId="0" applyFont="1" applyBorder="1" applyAlignment="1">
      <alignment horizontal="left" vertical="center" wrapText="1"/>
    </xf>
    <xf numFmtId="0" fontId="5" fillId="5" borderId="37" xfId="0" applyFont="1" applyFill="1" applyBorder="1" applyAlignment="1">
      <alignment horizontal="center"/>
    </xf>
    <xf numFmtId="0" fontId="7" fillId="0" borderId="0" xfId="0" applyFont="1" applyAlignment="1">
      <alignment horizontal="left" vertical="center" wrapText="1"/>
    </xf>
    <xf numFmtId="0" fontId="1" fillId="0" borderId="1" xfId="0" applyFont="1" applyBorder="1" applyAlignment="1">
      <alignment horizontal="center" vertical="center"/>
    </xf>
    <xf numFmtId="0" fontId="5" fillId="10" borderId="1" xfId="0" applyFont="1" applyFill="1" applyBorder="1" applyAlignment="1">
      <alignment horizontal="center" vertical="center"/>
    </xf>
    <xf numFmtId="0" fontId="5" fillId="11" borderId="1" xfId="0" applyFont="1" applyFill="1" applyBorder="1" applyAlignment="1">
      <alignment horizontal="center" vertical="center"/>
    </xf>
    <xf numFmtId="0" fontId="5" fillId="12" borderId="1" xfId="0" applyFont="1" applyFill="1" applyBorder="1" applyAlignment="1">
      <alignment horizontal="center" vertical="center"/>
    </xf>
    <xf numFmtId="0" fontId="5" fillId="25" borderId="0" xfId="0" applyFont="1" applyFill="1" applyAlignment="1">
      <alignment horizontal="left" vertical="center" wrapText="1"/>
    </xf>
    <xf numFmtId="0" fontId="23" fillId="0" borderId="37"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70" xfId="0" applyFont="1" applyBorder="1" applyAlignment="1">
      <alignment horizontal="center" vertical="center" wrapText="1"/>
    </xf>
    <xf numFmtId="0" fontId="4" fillId="7" borderId="47" xfId="0" applyFont="1" applyFill="1" applyBorder="1" applyAlignment="1">
      <alignment horizontal="center" vertical="center"/>
    </xf>
    <xf numFmtId="0" fontId="2" fillId="0" borderId="64" xfId="0" applyFont="1" applyBorder="1"/>
    <xf numFmtId="0" fontId="2" fillId="0" borderId="42" xfId="0" applyFont="1" applyBorder="1"/>
    <xf numFmtId="0" fontId="4" fillId="24" borderId="6" xfId="0" applyFont="1" applyFill="1" applyBorder="1" applyAlignment="1">
      <alignment horizontal="center" vertical="center" wrapText="1"/>
    </xf>
    <xf numFmtId="0" fontId="2" fillId="0" borderId="65" xfId="0" applyFont="1" applyBorder="1" applyAlignment="1">
      <alignment wrapText="1"/>
    </xf>
    <xf numFmtId="0" fontId="1" fillId="0" borderId="67"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6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45" xfId="0" applyFont="1" applyBorder="1" applyAlignment="1">
      <alignment horizontal="center" wrapText="1"/>
    </xf>
    <xf numFmtId="0" fontId="2" fillId="0" borderId="53" xfId="0" applyFont="1" applyBorder="1"/>
    <xf numFmtId="0" fontId="2" fillId="0" borderId="54" xfId="0" applyFont="1" applyBorder="1"/>
    <xf numFmtId="0" fontId="2" fillId="0" borderId="58" xfId="0" applyFont="1" applyBorder="1"/>
    <xf numFmtId="0" fontId="2" fillId="0" borderId="59" xfId="0" applyFont="1" applyBorder="1"/>
    <xf numFmtId="0" fontId="2" fillId="0" borderId="60" xfId="0" applyFont="1" applyBorder="1"/>
    <xf numFmtId="0" fontId="3" fillId="0" borderId="45" xfId="0" applyFont="1" applyBorder="1" applyAlignment="1">
      <alignment horizontal="center"/>
    </xf>
    <xf numFmtId="0" fontId="2" fillId="0" borderId="57" xfId="0" applyFont="1" applyBorder="1"/>
    <xf numFmtId="14" fontId="21" fillId="0" borderId="14" xfId="0" applyNumberFormat="1" applyFont="1" applyBorder="1" applyAlignment="1">
      <alignment horizontal="center"/>
    </xf>
    <xf numFmtId="0" fontId="2" fillId="0" borderId="62" xfId="0" applyFont="1" applyBorder="1"/>
    <xf numFmtId="0" fontId="4" fillId="6" borderId="7" xfId="0" applyFont="1" applyFill="1" applyBorder="1" applyAlignment="1">
      <alignment horizontal="center" vertical="center"/>
    </xf>
    <xf numFmtId="0" fontId="2" fillId="0" borderId="8" xfId="0" applyFont="1" applyBorder="1"/>
    <xf numFmtId="0" fontId="2" fillId="0" borderId="56" xfId="0" applyFont="1" applyBorder="1"/>
    <xf numFmtId="0" fontId="6" fillId="3" borderId="63" xfId="0" applyFont="1" applyFill="1" applyBorder="1" applyAlignment="1">
      <alignment horizontal="center" vertical="center" wrapText="1"/>
    </xf>
    <xf numFmtId="0" fontId="2" fillId="0" borderId="28" xfId="0" applyFont="1" applyBorder="1"/>
    <xf numFmtId="0" fontId="32" fillId="22" borderId="55" xfId="0" applyFont="1" applyFill="1" applyBorder="1" applyAlignment="1">
      <alignment horizontal="center"/>
    </xf>
    <xf numFmtId="0" fontId="4" fillId="3" borderId="37" xfId="0" applyFont="1" applyFill="1" applyBorder="1" applyAlignment="1">
      <alignment horizontal="center" vertical="center" wrapText="1"/>
    </xf>
    <xf numFmtId="0" fontId="2" fillId="0" borderId="37" xfId="0" applyFont="1" applyBorder="1"/>
    <xf numFmtId="0" fontId="32" fillId="23" borderId="8" xfId="0" applyFont="1" applyFill="1" applyBorder="1" applyAlignment="1">
      <alignment horizontal="center"/>
    </xf>
    <xf numFmtId="0" fontId="2" fillId="0" borderId="9" xfId="0" applyFont="1" applyBorder="1"/>
    <xf numFmtId="0" fontId="9" fillId="0" borderId="0" xfId="0" applyFont="1" applyAlignment="1">
      <alignment horizontal="left" vertical="center" wrapText="1"/>
    </xf>
    <xf numFmtId="0" fontId="5" fillId="0" borderId="0" xfId="0" applyFont="1" applyAlignment="1">
      <alignment horizontal="left" vertical="top" wrapText="1"/>
    </xf>
  </cellXfs>
  <cellStyles count="1">
    <cellStyle name="Normal" xfId="0" builtinId="0"/>
  </cellStyles>
  <dxfs count="73">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solid">
          <fgColor rgb="FFFF0000"/>
          <bgColor rgb="FFFF000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ill>
        <patternFill patternType="solid">
          <fgColor rgb="FFFFC7CE"/>
          <bgColor rgb="FFFFC7CE"/>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C7CE"/>
          <bgColor rgb="FFFFC7CE"/>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
      <fill>
        <patternFill>
          <bgColor rgb="FFFF3737"/>
        </patternFill>
      </fill>
    </dxf>
    <dxf>
      <fill>
        <patternFill>
          <bgColor rgb="FFFFAB2F"/>
        </patternFill>
      </fill>
    </dxf>
    <dxf>
      <fill>
        <patternFill>
          <bgColor rgb="FF47FF47"/>
        </patternFill>
      </fill>
    </dxf>
  </dxfs>
  <tableStyles count="0" defaultTableStyle="TableStyleMedium2" defaultPivotStyle="PivotStyleLight16"/>
  <colors>
    <mruColors>
      <color rgb="FF47FF47"/>
      <color rgb="FFFFAB2F"/>
      <color rgb="FFFF3737"/>
      <color rgb="FF00FF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4</xdr:col>
      <xdr:colOff>1428750</xdr:colOff>
      <xdr:row>73</xdr:row>
      <xdr:rowOff>19050</xdr:rowOff>
    </xdr:to>
    <xdr:pic>
      <xdr:nvPicPr>
        <xdr:cNvPr id="3" name="Imagen 2">
          <a:extLst>
            <a:ext uri="{FF2B5EF4-FFF2-40B4-BE49-F238E27FC236}">
              <a16:creationId xmlns:a16="http://schemas.microsoft.com/office/drawing/2014/main" id="{833A9014-DD8C-4EB0-9C73-7734514445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375" t="2319" r="4636" b="8404"/>
        <a:stretch/>
      </xdr:blipFill>
      <xdr:spPr>
        <a:xfrm>
          <a:off x="0" y="390525"/>
          <a:ext cx="7334250" cy="12839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677465</xdr:colOff>
      <xdr:row>0</xdr:row>
      <xdr:rowOff>59532</xdr:rowOff>
    </xdr:from>
    <xdr:to>
      <xdr:col>1</xdr:col>
      <xdr:colOff>308372</xdr:colOff>
      <xdr:row>2</xdr:row>
      <xdr:rowOff>265546</xdr:rowOff>
    </xdr:to>
    <xdr:pic>
      <xdr:nvPicPr>
        <xdr:cNvPr id="3" name="Imagen 2">
          <a:extLst>
            <a:ext uri="{FF2B5EF4-FFF2-40B4-BE49-F238E27FC236}">
              <a16:creationId xmlns:a16="http://schemas.microsoft.com/office/drawing/2014/main" id="{4BBAC967-E3F5-4898-8929-41CC32BE1B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465" y="59532"/>
          <a:ext cx="776884" cy="8013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47625</xdr:rowOff>
    </xdr:from>
    <xdr:to>
      <xdr:col>1</xdr:col>
      <xdr:colOff>929284</xdr:colOff>
      <xdr:row>1</xdr:row>
      <xdr:rowOff>58377</xdr:rowOff>
    </xdr:to>
    <xdr:pic>
      <xdr:nvPicPr>
        <xdr:cNvPr id="2" name="Imagen 1">
          <a:extLst>
            <a:ext uri="{FF2B5EF4-FFF2-40B4-BE49-F238E27FC236}">
              <a16:creationId xmlns:a16="http://schemas.microsoft.com/office/drawing/2014/main" id="{C82FE23D-1959-45B4-ADE3-16EA4E9898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228600"/>
          <a:ext cx="776884" cy="8013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K21"/>
  <sheetViews>
    <sheetView tabSelected="1" workbookViewId="0">
      <selection activeCell="C81" sqref="C81"/>
    </sheetView>
  </sheetViews>
  <sheetFormatPr baseColWidth="10" defaultColWidth="17.875" defaultRowHeight="14.25" x14ac:dyDescent="0.2"/>
  <cols>
    <col min="1" max="5" width="19.375" customWidth="1"/>
  </cols>
  <sheetData>
    <row r="1" spans="1:11" x14ac:dyDescent="0.2">
      <c r="A1" s="162" t="s">
        <v>256</v>
      </c>
      <c r="B1" s="162"/>
      <c r="C1" s="162"/>
      <c r="D1" s="162"/>
      <c r="E1" s="162"/>
    </row>
    <row r="2" spans="1:11" x14ac:dyDescent="0.2">
      <c r="A2" s="162"/>
      <c r="B2" s="162"/>
      <c r="C2" s="162"/>
      <c r="D2" s="162"/>
      <c r="E2" s="162"/>
    </row>
    <row r="4" spans="1:11" x14ac:dyDescent="0.2">
      <c r="A4" s="44"/>
      <c r="B4" s="45"/>
      <c r="C4" s="45"/>
      <c r="D4" s="45"/>
      <c r="E4" s="46"/>
      <c r="G4" s="47"/>
    </row>
    <row r="12" spans="1:11" x14ac:dyDescent="0.2">
      <c r="K12" t="s">
        <v>83</v>
      </c>
    </row>
    <row r="13" spans="1:11" x14ac:dyDescent="0.2">
      <c r="K13" t="s">
        <v>84</v>
      </c>
    </row>
    <row r="14" spans="1:11" x14ac:dyDescent="0.2">
      <c r="K14" t="s">
        <v>85</v>
      </c>
    </row>
    <row r="15" spans="1:11" x14ac:dyDescent="0.2">
      <c r="K15" t="s">
        <v>86</v>
      </c>
    </row>
    <row r="16" spans="1:11" x14ac:dyDescent="0.2">
      <c r="K16" t="s">
        <v>87</v>
      </c>
    </row>
    <row r="17" spans="11:11" x14ac:dyDescent="0.2">
      <c r="K17" t="s">
        <v>88</v>
      </c>
    </row>
    <row r="18" spans="11:11" x14ac:dyDescent="0.2">
      <c r="K18" t="s">
        <v>89</v>
      </c>
    </row>
    <row r="19" spans="11:11" x14ac:dyDescent="0.2">
      <c r="K19" t="s">
        <v>92</v>
      </c>
    </row>
    <row r="20" spans="11:11" x14ac:dyDescent="0.2">
      <c r="K20" t="s">
        <v>90</v>
      </c>
    </row>
    <row r="21" spans="11:11" x14ac:dyDescent="0.2">
      <c r="K21" t="s">
        <v>91</v>
      </c>
    </row>
  </sheetData>
  <mergeCells count="1">
    <mergeCell ref="A1:E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S1028"/>
  <sheetViews>
    <sheetView zoomScale="64" zoomScaleNormal="85" workbookViewId="0">
      <selection activeCell="O9" sqref="O9"/>
    </sheetView>
  </sheetViews>
  <sheetFormatPr baseColWidth="10" defaultColWidth="12.625" defaultRowHeight="15" customHeight="1" x14ac:dyDescent="0.2"/>
  <cols>
    <col min="1" max="1" width="15.125" customWidth="1"/>
    <col min="2" max="2" width="13.875" customWidth="1"/>
    <col min="3" max="3" width="22.375" customWidth="1"/>
    <col min="4" max="4" width="17.125" customWidth="1"/>
    <col min="5" max="5" width="16.75" customWidth="1"/>
    <col min="6" max="6" width="13.625" customWidth="1"/>
    <col min="7" max="7" width="17.125" customWidth="1"/>
    <col min="8" max="8" width="14.875" customWidth="1"/>
    <col min="9" max="9" width="16" customWidth="1"/>
    <col min="10" max="10" width="16" hidden="1" customWidth="1"/>
    <col min="11" max="11" width="13.75" hidden="1" customWidth="1"/>
    <col min="12" max="12" width="17" hidden="1" customWidth="1"/>
    <col min="13" max="13" width="4.375" customWidth="1"/>
    <col min="14" max="14" width="4.125" customWidth="1"/>
    <col min="15" max="15" width="7.125" customWidth="1"/>
    <col min="16" max="16" width="3.75" customWidth="1"/>
    <col min="17" max="17" width="3.625" customWidth="1"/>
    <col min="18" max="18" width="4" customWidth="1"/>
    <col min="19" max="19" width="9.375" customWidth="1"/>
    <col min="20" max="20" width="4.5" customWidth="1"/>
    <col min="21" max="21" width="4.375" customWidth="1"/>
    <col min="22" max="22" width="4.25" bestFit="1" customWidth="1"/>
    <col min="23" max="23" width="5.5" customWidth="1"/>
    <col min="24" max="24" width="15.625" customWidth="1"/>
    <col min="25" max="29" width="5" customWidth="1"/>
    <col min="30" max="30" width="10.625" customWidth="1"/>
    <col min="31" max="38" width="5" customWidth="1"/>
    <col min="39" max="39" width="11.75" customWidth="1"/>
    <col min="40" max="40" width="17.625" customWidth="1"/>
    <col min="41" max="41" width="18.75" customWidth="1"/>
    <col min="42" max="42" width="18.75" style="44" customWidth="1"/>
    <col min="43" max="43" width="13.625" customWidth="1"/>
    <col min="44" max="45" width="18.375" customWidth="1"/>
  </cols>
  <sheetData>
    <row r="1" spans="1:45" ht="24" customHeight="1" x14ac:dyDescent="0.25">
      <c r="A1" s="168" t="s">
        <v>80</v>
      </c>
      <c r="B1" s="168"/>
      <c r="C1" s="169" t="s">
        <v>81</v>
      </c>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1"/>
      <c r="AO1" s="201" t="s">
        <v>78</v>
      </c>
      <c r="AP1" s="201"/>
      <c r="AQ1" s="41"/>
    </row>
    <row r="2" spans="1:45" ht="24" customHeight="1" x14ac:dyDescent="0.2">
      <c r="A2" s="168"/>
      <c r="B2" s="168"/>
      <c r="C2" s="172"/>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4"/>
      <c r="AO2" s="202" t="s">
        <v>82</v>
      </c>
      <c r="AP2" s="202"/>
      <c r="AQ2" s="42"/>
    </row>
    <row r="3" spans="1:45" ht="24" customHeight="1" x14ac:dyDescent="0.2">
      <c r="A3" s="168"/>
      <c r="B3" s="168"/>
      <c r="C3" s="172"/>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4"/>
      <c r="AO3" s="202" t="s">
        <v>257</v>
      </c>
      <c r="AP3" s="202"/>
      <c r="AQ3" s="43"/>
    </row>
    <row r="4" spans="1:45" ht="24" customHeight="1" thickBot="1" x14ac:dyDescent="0.25">
      <c r="A4" s="168"/>
      <c r="B4" s="168"/>
      <c r="C4" s="175"/>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7"/>
      <c r="AO4" s="202" t="s">
        <v>79</v>
      </c>
      <c r="AP4" s="202"/>
      <c r="AQ4" s="43"/>
    </row>
    <row r="5" spans="1:45" ht="15" customHeight="1" x14ac:dyDescent="0.25">
      <c r="A5" s="180" t="s">
        <v>0</v>
      </c>
      <c r="B5" s="182" t="s">
        <v>1</v>
      </c>
      <c r="C5" s="183"/>
      <c r="D5" s="183"/>
      <c r="E5" s="183"/>
      <c r="F5" s="183"/>
      <c r="G5" s="183"/>
      <c r="H5" s="183"/>
      <c r="I5" s="183"/>
      <c r="J5" s="183"/>
      <c r="K5" s="183"/>
      <c r="L5" s="184"/>
      <c r="M5" s="185" t="s">
        <v>2</v>
      </c>
      <c r="N5" s="186"/>
      <c r="O5" s="186"/>
      <c r="P5" s="186"/>
      <c r="Q5" s="186"/>
      <c r="R5" s="186"/>
      <c r="S5" s="186"/>
      <c r="T5" s="186"/>
      <c r="U5" s="186"/>
      <c r="V5" s="186"/>
      <c r="W5" s="186"/>
      <c r="X5" s="187"/>
      <c r="Y5" s="188" t="s">
        <v>3</v>
      </c>
      <c r="Z5" s="189"/>
      <c r="AA5" s="189"/>
      <c r="AB5" s="189"/>
      <c r="AC5" s="189"/>
      <c r="AD5" s="189"/>
      <c r="AE5" s="189"/>
      <c r="AF5" s="189"/>
      <c r="AG5" s="189"/>
      <c r="AH5" s="189"/>
      <c r="AI5" s="189"/>
      <c r="AJ5" s="189"/>
      <c r="AK5" s="189"/>
      <c r="AL5" s="189"/>
      <c r="AM5" s="189"/>
      <c r="AN5" s="189"/>
      <c r="AO5" s="190"/>
      <c r="AP5" s="191"/>
      <c r="AQ5" s="1"/>
    </row>
    <row r="6" spans="1:45" ht="29.25" customHeight="1" thickBot="1" x14ac:dyDescent="0.25">
      <c r="A6" s="181"/>
      <c r="B6" s="192" t="s">
        <v>4</v>
      </c>
      <c r="C6" s="193"/>
      <c r="D6" s="194"/>
      <c r="E6" s="195" t="s">
        <v>5</v>
      </c>
      <c r="F6" s="195" t="s">
        <v>6</v>
      </c>
      <c r="G6" s="207" t="s">
        <v>7</v>
      </c>
      <c r="H6" s="193"/>
      <c r="I6" s="193"/>
      <c r="J6" s="193"/>
      <c r="K6" s="193"/>
      <c r="L6" s="208"/>
      <c r="M6" s="209" t="s">
        <v>8</v>
      </c>
      <c r="N6" s="193"/>
      <c r="O6" s="194"/>
      <c r="P6" s="210" t="s">
        <v>9</v>
      </c>
      <c r="Q6" s="193"/>
      <c r="R6" s="193"/>
      <c r="S6" s="194"/>
      <c r="T6" s="211" t="s">
        <v>10</v>
      </c>
      <c r="U6" s="193"/>
      <c r="V6" s="194"/>
      <c r="W6" s="212" t="s">
        <v>11</v>
      </c>
      <c r="X6" s="213" t="s">
        <v>12</v>
      </c>
      <c r="Y6" s="196" t="s">
        <v>13</v>
      </c>
      <c r="Z6" s="197"/>
      <c r="AA6" s="197"/>
      <c r="AB6" s="197"/>
      <c r="AC6" s="198"/>
      <c r="AD6" s="178" t="s">
        <v>14</v>
      </c>
      <c r="AE6" s="196" t="s">
        <v>15</v>
      </c>
      <c r="AF6" s="197"/>
      <c r="AG6" s="215"/>
      <c r="AH6" s="178" t="s">
        <v>14</v>
      </c>
      <c r="AI6" s="196" t="s">
        <v>16</v>
      </c>
      <c r="AJ6" s="197"/>
      <c r="AK6" s="215"/>
      <c r="AL6" s="178" t="s">
        <v>14</v>
      </c>
      <c r="AM6" s="205" t="s">
        <v>17</v>
      </c>
      <c r="AN6" s="206" t="s">
        <v>18</v>
      </c>
      <c r="AO6" s="206" t="s">
        <v>19</v>
      </c>
      <c r="AP6" s="199" t="s">
        <v>20</v>
      </c>
      <c r="AQ6" s="2"/>
    </row>
    <row r="7" spans="1:45" ht="80.25" customHeight="1" thickBot="1" x14ac:dyDescent="0.25">
      <c r="A7" s="3" t="s">
        <v>21</v>
      </c>
      <c r="B7" s="4" t="s">
        <v>22</v>
      </c>
      <c r="C7" s="4" t="s">
        <v>23</v>
      </c>
      <c r="D7" s="4" t="s">
        <v>24</v>
      </c>
      <c r="E7" s="179"/>
      <c r="F7" s="179"/>
      <c r="G7" s="5" t="s">
        <v>25</v>
      </c>
      <c r="H7" s="6" t="s">
        <v>26</v>
      </c>
      <c r="I7" s="50" t="s">
        <v>27</v>
      </c>
      <c r="J7" s="95" t="s">
        <v>236</v>
      </c>
      <c r="K7" s="6" t="s">
        <v>28</v>
      </c>
      <c r="L7" s="6" t="s">
        <v>144</v>
      </c>
      <c r="M7" s="7" t="s">
        <v>29</v>
      </c>
      <c r="N7" s="8" t="s">
        <v>30</v>
      </c>
      <c r="O7" s="9" t="s">
        <v>31</v>
      </c>
      <c r="P7" s="10" t="s">
        <v>32</v>
      </c>
      <c r="Q7" s="10" t="s">
        <v>33</v>
      </c>
      <c r="R7" s="10" t="s">
        <v>34</v>
      </c>
      <c r="S7" s="11" t="s">
        <v>35</v>
      </c>
      <c r="T7" s="12" t="s">
        <v>36</v>
      </c>
      <c r="U7" s="12" t="s">
        <v>37</v>
      </c>
      <c r="V7" s="91" t="s">
        <v>38</v>
      </c>
      <c r="W7" s="179"/>
      <c r="X7" s="214"/>
      <c r="Y7" s="13" t="s">
        <v>39</v>
      </c>
      <c r="Z7" s="13" t="s">
        <v>40</v>
      </c>
      <c r="AA7" s="13" t="s">
        <v>41</v>
      </c>
      <c r="AB7" s="13" t="s">
        <v>42</v>
      </c>
      <c r="AC7" s="13" t="s">
        <v>43</v>
      </c>
      <c r="AD7" s="179"/>
      <c r="AE7" s="13" t="s">
        <v>44</v>
      </c>
      <c r="AF7" s="13" t="s">
        <v>45</v>
      </c>
      <c r="AG7" s="13" t="s">
        <v>46</v>
      </c>
      <c r="AH7" s="179"/>
      <c r="AI7" s="13" t="s">
        <v>47</v>
      </c>
      <c r="AJ7" s="13" t="s">
        <v>48</v>
      </c>
      <c r="AK7" s="13" t="s">
        <v>46</v>
      </c>
      <c r="AL7" s="179"/>
      <c r="AM7" s="179"/>
      <c r="AN7" s="179"/>
      <c r="AO7" s="179"/>
      <c r="AP7" s="200"/>
      <c r="AQ7" s="2"/>
      <c r="AR7" s="216" t="s">
        <v>49</v>
      </c>
      <c r="AS7" s="216"/>
    </row>
    <row r="8" spans="1:45" ht="88.5" customHeight="1" x14ac:dyDescent="0.25">
      <c r="A8" s="218" t="s">
        <v>93</v>
      </c>
      <c r="B8" s="14" t="s">
        <v>135</v>
      </c>
      <c r="C8" s="15" t="s">
        <v>94</v>
      </c>
      <c r="D8" s="15" t="s">
        <v>95</v>
      </c>
      <c r="E8" s="16" t="s">
        <v>96</v>
      </c>
      <c r="F8" s="16" t="s">
        <v>97</v>
      </c>
      <c r="G8" s="16" t="s">
        <v>99</v>
      </c>
      <c r="H8" s="48" t="s">
        <v>98</v>
      </c>
      <c r="I8" s="51" t="s">
        <v>112</v>
      </c>
      <c r="J8" s="97" t="s">
        <v>237</v>
      </c>
      <c r="K8" s="49" t="s">
        <v>120</v>
      </c>
      <c r="L8" s="17" t="s">
        <v>121</v>
      </c>
      <c r="M8" s="18">
        <v>10</v>
      </c>
      <c r="N8" s="18">
        <v>5</v>
      </c>
      <c r="O8" s="19">
        <f t="shared" ref="O8:O36" si="0">(M8*N8)</f>
        <v>50</v>
      </c>
      <c r="P8" s="18">
        <v>10</v>
      </c>
      <c r="Q8" s="18">
        <v>5</v>
      </c>
      <c r="R8" s="18">
        <v>1</v>
      </c>
      <c r="S8" s="20">
        <f t="shared" ref="S8:S36" si="1">(P8*3.5)+(Q8*3.5)+(R8*3)</f>
        <v>55.5</v>
      </c>
      <c r="T8" s="18">
        <v>5</v>
      </c>
      <c r="U8" s="18">
        <v>1</v>
      </c>
      <c r="V8" s="21">
        <f t="shared" ref="V8:V36" si="2">T8*U8</f>
        <v>5</v>
      </c>
      <c r="W8" s="22">
        <f t="shared" ref="W8:W36" si="3">+(V8*0.1)+(S8*0.45)+(O8*0.45)</f>
        <v>47.975000000000001</v>
      </c>
      <c r="X8" s="92" t="str">
        <f>IF(W8&lt;30,$AR$8,IF(W8&lt;60,$AR$9, IF(W8&lt;100,$AR$10)))</f>
        <v>Medio o moderado</v>
      </c>
      <c r="Y8" s="23">
        <v>1</v>
      </c>
      <c r="Z8" s="23">
        <v>0</v>
      </c>
      <c r="AA8" s="23">
        <v>1</v>
      </c>
      <c r="AB8" s="23">
        <v>1</v>
      </c>
      <c r="AC8" s="23">
        <v>0</v>
      </c>
      <c r="AD8" s="24">
        <f t="shared" ref="AD8:AD36" si="4">SUM(Y8:AC8)</f>
        <v>3</v>
      </c>
      <c r="AE8" s="23">
        <v>0</v>
      </c>
      <c r="AF8" s="23">
        <v>2</v>
      </c>
      <c r="AG8" s="23">
        <v>0</v>
      </c>
      <c r="AH8" s="24">
        <f t="shared" ref="AH8:AH12" si="5">SUM(AE8:AG8)</f>
        <v>2</v>
      </c>
      <c r="AI8" s="23">
        <v>0</v>
      </c>
      <c r="AJ8" s="23">
        <v>0</v>
      </c>
      <c r="AK8" s="23">
        <v>0</v>
      </c>
      <c r="AL8" s="25">
        <f t="shared" ref="AL8:AL12" si="6">SUM(AI8:AK8)</f>
        <v>0</v>
      </c>
      <c r="AM8" s="24">
        <f t="shared" ref="AM8:AM36" si="7">AD8+AH8+AL8</f>
        <v>5</v>
      </c>
      <c r="AN8" s="22">
        <f t="shared" ref="AN8:AN12" si="8">W8-AM8</f>
        <v>42.975000000000001</v>
      </c>
      <c r="AO8" s="92" t="str">
        <f>IF(AN8&lt;30,$AR$8,IF(AN8&lt;60,$AR$9, IF(AN8&lt;100,$AR$10)))</f>
        <v>Medio o moderado</v>
      </c>
      <c r="AP8" s="111" t="s">
        <v>225</v>
      </c>
      <c r="AQ8" s="26"/>
      <c r="AR8" s="93" t="s">
        <v>50</v>
      </c>
      <c r="AS8" s="94" t="s">
        <v>51</v>
      </c>
    </row>
    <row r="9" spans="1:45" ht="83.25" customHeight="1" x14ac:dyDescent="0.25">
      <c r="A9" s="219"/>
      <c r="B9" s="53" t="s">
        <v>136</v>
      </c>
      <c r="C9" s="54" t="s">
        <v>100</v>
      </c>
      <c r="D9" s="54" t="s">
        <v>101</v>
      </c>
      <c r="E9" s="55" t="s">
        <v>96</v>
      </c>
      <c r="F9" s="28" t="s">
        <v>97</v>
      </c>
      <c r="G9" s="16" t="s">
        <v>99</v>
      </c>
      <c r="H9" s="48" t="s">
        <v>98</v>
      </c>
      <c r="I9" s="51" t="s">
        <v>112</v>
      </c>
      <c r="J9" s="97" t="s">
        <v>237</v>
      </c>
      <c r="K9" s="49" t="s">
        <v>120</v>
      </c>
      <c r="L9" s="17" t="s">
        <v>121</v>
      </c>
      <c r="M9" s="18">
        <v>10</v>
      </c>
      <c r="N9" s="18">
        <v>5</v>
      </c>
      <c r="O9" s="19">
        <f t="shared" si="0"/>
        <v>50</v>
      </c>
      <c r="P9" s="18">
        <v>10</v>
      </c>
      <c r="Q9" s="18">
        <v>5</v>
      </c>
      <c r="R9" s="18">
        <v>1</v>
      </c>
      <c r="S9" s="20">
        <f t="shared" si="1"/>
        <v>55.5</v>
      </c>
      <c r="T9" s="18">
        <v>5</v>
      </c>
      <c r="U9" s="18">
        <v>1</v>
      </c>
      <c r="V9" s="30">
        <f t="shared" si="2"/>
        <v>5</v>
      </c>
      <c r="W9" s="22">
        <f t="shared" si="3"/>
        <v>47.975000000000001</v>
      </c>
      <c r="X9" s="92" t="str">
        <f t="shared" ref="X9:X37" si="9">IF(W9&lt;30,$AR$8,IF(W9&lt;60,$AR$9, IF(W9&lt;100,$AR$10)))</f>
        <v>Medio o moderado</v>
      </c>
      <c r="Y9" s="23">
        <v>1</v>
      </c>
      <c r="Z9" s="23">
        <v>0</v>
      </c>
      <c r="AA9" s="23">
        <v>1</v>
      </c>
      <c r="AB9" s="23">
        <v>0</v>
      </c>
      <c r="AC9" s="23">
        <v>0</v>
      </c>
      <c r="AD9" s="25">
        <f t="shared" si="4"/>
        <v>2</v>
      </c>
      <c r="AE9" s="23">
        <v>0</v>
      </c>
      <c r="AF9" s="23">
        <v>2</v>
      </c>
      <c r="AG9" s="23">
        <v>0</v>
      </c>
      <c r="AH9" s="25">
        <f t="shared" si="5"/>
        <v>2</v>
      </c>
      <c r="AI9" s="23">
        <v>0</v>
      </c>
      <c r="AJ9" s="23">
        <v>0</v>
      </c>
      <c r="AK9" s="23">
        <v>0</v>
      </c>
      <c r="AL9" s="25">
        <f t="shared" si="6"/>
        <v>0</v>
      </c>
      <c r="AM9" s="25">
        <f t="shared" si="7"/>
        <v>4</v>
      </c>
      <c r="AN9" s="22">
        <f t="shared" si="8"/>
        <v>43.975000000000001</v>
      </c>
      <c r="AO9" s="92" t="str">
        <f t="shared" ref="AO9:AO37" si="10">IF(AN9&lt;30,$AR$8,IF(AN9&lt;60,$AR$9, IF(AN9&lt;100,$AR$10)))</f>
        <v>Medio o moderado</v>
      </c>
      <c r="AP9" s="112" t="s">
        <v>239</v>
      </c>
      <c r="AQ9" s="26"/>
      <c r="AR9" s="93" t="s">
        <v>52</v>
      </c>
      <c r="AS9" s="94" t="s">
        <v>53</v>
      </c>
    </row>
    <row r="10" spans="1:45" ht="93" customHeight="1" x14ac:dyDescent="0.25">
      <c r="A10" s="219"/>
      <c r="B10" s="166" t="s">
        <v>105</v>
      </c>
      <c r="C10" s="166" t="s">
        <v>137</v>
      </c>
      <c r="D10" s="51" t="s">
        <v>102</v>
      </c>
      <c r="E10" s="51" t="s">
        <v>96</v>
      </c>
      <c r="F10" s="63" t="s">
        <v>97</v>
      </c>
      <c r="G10" s="15" t="s">
        <v>147</v>
      </c>
      <c r="H10" s="48" t="s">
        <v>98</v>
      </c>
      <c r="I10" s="51" t="s">
        <v>148</v>
      </c>
      <c r="J10" s="97" t="s">
        <v>237</v>
      </c>
      <c r="K10" s="63" t="s">
        <v>146</v>
      </c>
      <c r="L10" s="29" t="s">
        <v>145</v>
      </c>
      <c r="M10" s="18">
        <v>10</v>
      </c>
      <c r="N10" s="18">
        <v>5</v>
      </c>
      <c r="O10" s="57">
        <f t="shared" si="0"/>
        <v>50</v>
      </c>
      <c r="P10" s="18">
        <v>10</v>
      </c>
      <c r="Q10" s="18">
        <v>5</v>
      </c>
      <c r="R10" s="18">
        <v>1</v>
      </c>
      <c r="S10" s="58">
        <f t="shared" si="1"/>
        <v>55.5</v>
      </c>
      <c r="T10" s="18">
        <v>5</v>
      </c>
      <c r="U10" s="18">
        <v>1</v>
      </c>
      <c r="V10" s="59">
        <f t="shared" si="2"/>
        <v>5</v>
      </c>
      <c r="W10" s="60">
        <f t="shared" si="3"/>
        <v>47.975000000000001</v>
      </c>
      <c r="X10" s="92" t="str">
        <f t="shared" si="9"/>
        <v>Medio o moderado</v>
      </c>
      <c r="Y10" s="23">
        <v>1</v>
      </c>
      <c r="Z10" s="23">
        <v>0</v>
      </c>
      <c r="AA10" s="23">
        <v>1</v>
      </c>
      <c r="AB10" s="23">
        <v>0</v>
      </c>
      <c r="AC10" s="23">
        <v>0</v>
      </c>
      <c r="AD10" s="25">
        <f t="shared" si="4"/>
        <v>2</v>
      </c>
      <c r="AE10" s="23">
        <v>0</v>
      </c>
      <c r="AF10" s="23">
        <v>2</v>
      </c>
      <c r="AG10" s="23">
        <v>0</v>
      </c>
      <c r="AH10" s="25">
        <f t="shared" si="5"/>
        <v>2</v>
      </c>
      <c r="AI10" s="23">
        <v>0</v>
      </c>
      <c r="AJ10" s="23">
        <v>0</v>
      </c>
      <c r="AK10" s="23">
        <v>0</v>
      </c>
      <c r="AL10" s="25">
        <f t="shared" si="6"/>
        <v>0</v>
      </c>
      <c r="AM10" s="25">
        <f t="shared" si="7"/>
        <v>4</v>
      </c>
      <c r="AN10" s="22">
        <f t="shared" si="8"/>
        <v>43.975000000000001</v>
      </c>
      <c r="AO10" s="92" t="str">
        <f t="shared" si="10"/>
        <v>Medio o moderado</v>
      </c>
      <c r="AP10" s="113" t="s">
        <v>226</v>
      </c>
      <c r="AQ10" s="31"/>
      <c r="AR10" s="93" t="s">
        <v>54</v>
      </c>
      <c r="AS10" s="94" t="s">
        <v>55</v>
      </c>
    </row>
    <row r="11" spans="1:45" ht="93" customHeight="1" x14ac:dyDescent="0.25">
      <c r="A11" s="219"/>
      <c r="B11" s="166"/>
      <c r="C11" s="163"/>
      <c r="D11" s="66" t="s">
        <v>126</v>
      </c>
      <c r="E11" s="66" t="s">
        <v>122</v>
      </c>
      <c r="F11" s="64" t="s">
        <v>97</v>
      </c>
      <c r="G11" s="65" t="s">
        <v>123</v>
      </c>
      <c r="H11" s="56" t="s">
        <v>124</v>
      </c>
      <c r="I11" s="66" t="s">
        <v>118</v>
      </c>
      <c r="J11" s="97" t="s">
        <v>237</v>
      </c>
      <c r="K11" s="64" t="s">
        <v>149</v>
      </c>
      <c r="L11" s="70" t="s">
        <v>125</v>
      </c>
      <c r="M11" s="18">
        <v>10</v>
      </c>
      <c r="N11" s="18">
        <v>5</v>
      </c>
      <c r="O11" s="57">
        <f t="shared" si="0"/>
        <v>50</v>
      </c>
      <c r="P11" s="18">
        <v>1</v>
      </c>
      <c r="Q11" s="18">
        <v>1</v>
      </c>
      <c r="R11" s="18">
        <v>1</v>
      </c>
      <c r="S11" s="69">
        <f t="shared" si="1"/>
        <v>10</v>
      </c>
      <c r="T11" s="18">
        <v>10</v>
      </c>
      <c r="U11" s="18">
        <v>5</v>
      </c>
      <c r="V11" s="72">
        <f t="shared" ref="V11" si="11">T11*U11</f>
        <v>50</v>
      </c>
      <c r="W11" s="73">
        <f t="shared" ref="W11" si="12">+(V11*0.1)+(S11*0.45)+(O11*0.45)</f>
        <v>32</v>
      </c>
      <c r="X11" s="92" t="str">
        <f t="shared" si="9"/>
        <v>Medio o moderado</v>
      </c>
      <c r="Y11" s="23">
        <v>2</v>
      </c>
      <c r="Z11" s="23">
        <v>1</v>
      </c>
      <c r="AA11" s="23">
        <v>1</v>
      </c>
      <c r="AB11" s="23">
        <v>1</v>
      </c>
      <c r="AC11" s="23">
        <v>0</v>
      </c>
      <c r="AD11" s="25">
        <f t="shared" si="4"/>
        <v>5</v>
      </c>
      <c r="AE11" s="23">
        <v>1</v>
      </c>
      <c r="AF11" s="23">
        <v>1</v>
      </c>
      <c r="AG11" s="23">
        <v>0</v>
      </c>
      <c r="AH11" s="25">
        <f t="shared" si="5"/>
        <v>2</v>
      </c>
      <c r="AI11" s="23">
        <v>0</v>
      </c>
      <c r="AJ11" s="23">
        <v>0</v>
      </c>
      <c r="AK11" s="23">
        <v>0</v>
      </c>
      <c r="AL11" s="25">
        <f t="shared" si="6"/>
        <v>0</v>
      </c>
      <c r="AM11" s="25">
        <f t="shared" si="7"/>
        <v>7</v>
      </c>
      <c r="AN11" s="22">
        <f t="shared" si="8"/>
        <v>25</v>
      </c>
      <c r="AO11" s="92" t="str">
        <f t="shared" si="10"/>
        <v>Bajo</v>
      </c>
      <c r="AP11" s="114" t="s">
        <v>227</v>
      </c>
      <c r="AQ11" s="31"/>
    </row>
    <row r="12" spans="1:45" ht="62.25" customHeight="1" thickBot="1" x14ac:dyDescent="0.3">
      <c r="A12" s="167" t="s">
        <v>103</v>
      </c>
      <c r="B12" s="166" t="s">
        <v>104</v>
      </c>
      <c r="C12" s="166" t="s">
        <v>131</v>
      </c>
      <c r="D12" s="166" t="s">
        <v>101</v>
      </c>
      <c r="E12" s="166" t="s">
        <v>96</v>
      </c>
      <c r="F12" s="166" t="s">
        <v>140</v>
      </c>
      <c r="G12" s="51" t="s">
        <v>106</v>
      </c>
      <c r="H12" s="51" t="s">
        <v>107</v>
      </c>
      <c r="I12" s="51" t="s">
        <v>113</v>
      </c>
      <c r="J12" s="97" t="s">
        <v>237</v>
      </c>
      <c r="K12" s="51" t="s">
        <v>151</v>
      </c>
      <c r="L12" s="51" t="s">
        <v>150</v>
      </c>
      <c r="M12" s="18">
        <v>10</v>
      </c>
      <c r="N12" s="18">
        <v>5</v>
      </c>
      <c r="O12" s="32">
        <f t="shared" si="0"/>
        <v>50</v>
      </c>
      <c r="P12" s="18">
        <v>10</v>
      </c>
      <c r="Q12" s="18">
        <v>5</v>
      </c>
      <c r="R12" s="18">
        <v>10</v>
      </c>
      <c r="S12" s="33">
        <f t="shared" si="1"/>
        <v>82.5</v>
      </c>
      <c r="T12" s="18">
        <v>10</v>
      </c>
      <c r="U12" s="18">
        <v>5</v>
      </c>
      <c r="V12" s="71">
        <f t="shared" si="2"/>
        <v>50</v>
      </c>
      <c r="W12" s="34">
        <f t="shared" si="3"/>
        <v>64.625</v>
      </c>
      <c r="X12" s="92" t="str">
        <f t="shared" si="9"/>
        <v>Significativo</v>
      </c>
      <c r="Y12" s="23">
        <v>2</v>
      </c>
      <c r="Z12" s="23">
        <v>1</v>
      </c>
      <c r="AA12" s="23">
        <v>2</v>
      </c>
      <c r="AB12" s="23">
        <v>1</v>
      </c>
      <c r="AC12" s="23">
        <v>0</v>
      </c>
      <c r="AD12" s="35">
        <f t="shared" si="4"/>
        <v>6</v>
      </c>
      <c r="AE12" s="23">
        <v>0</v>
      </c>
      <c r="AF12" s="23">
        <v>1</v>
      </c>
      <c r="AG12" s="23">
        <v>0</v>
      </c>
      <c r="AH12" s="35">
        <f t="shared" si="5"/>
        <v>1</v>
      </c>
      <c r="AI12" s="23">
        <v>0</v>
      </c>
      <c r="AJ12" s="23">
        <v>0</v>
      </c>
      <c r="AK12" s="23">
        <v>0</v>
      </c>
      <c r="AL12" s="35">
        <f t="shared" si="6"/>
        <v>0</v>
      </c>
      <c r="AM12" s="25">
        <f t="shared" si="7"/>
        <v>7</v>
      </c>
      <c r="AN12" s="22">
        <f t="shared" si="8"/>
        <v>57.625</v>
      </c>
      <c r="AO12" s="99" t="str">
        <f t="shared" si="10"/>
        <v>Medio o moderado</v>
      </c>
      <c r="AP12" s="110" t="s">
        <v>240</v>
      </c>
      <c r="AQ12" s="31"/>
    </row>
    <row r="13" spans="1:45" ht="69" customHeight="1" thickBot="1" x14ac:dyDescent="0.3">
      <c r="A13" s="167"/>
      <c r="B13" s="166"/>
      <c r="C13" s="166"/>
      <c r="D13" s="166"/>
      <c r="E13" s="166"/>
      <c r="F13" s="166"/>
      <c r="G13" s="51" t="s">
        <v>106</v>
      </c>
      <c r="H13" s="51" t="s">
        <v>213</v>
      </c>
      <c r="I13" s="51" t="s">
        <v>108</v>
      </c>
      <c r="J13" s="97" t="s">
        <v>237</v>
      </c>
      <c r="K13" s="51" t="s">
        <v>152</v>
      </c>
      <c r="L13" s="51" t="s">
        <v>186</v>
      </c>
      <c r="M13" s="18">
        <v>10</v>
      </c>
      <c r="N13" s="18">
        <v>10</v>
      </c>
      <c r="O13" s="32">
        <f t="shared" si="0"/>
        <v>100</v>
      </c>
      <c r="P13" s="18">
        <v>10</v>
      </c>
      <c r="Q13" s="18">
        <v>5</v>
      </c>
      <c r="R13" s="18">
        <v>5</v>
      </c>
      <c r="S13" s="33">
        <f t="shared" si="1"/>
        <v>67.5</v>
      </c>
      <c r="T13" s="18">
        <v>10</v>
      </c>
      <c r="U13" s="18">
        <v>5</v>
      </c>
      <c r="V13" s="71">
        <f t="shared" si="2"/>
        <v>50</v>
      </c>
      <c r="W13" s="34">
        <f t="shared" si="3"/>
        <v>80.375</v>
      </c>
      <c r="X13" s="92" t="str">
        <f t="shared" si="9"/>
        <v>Significativo</v>
      </c>
      <c r="Y13" s="23">
        <v>2</v>
      </c>
      <c r="Z13" s="23">
        <v>0</v>
      </c>
      <c r="AA13" s="23">
        <v>1</v>
      </c>
      <c r="AB13" s="23">
        <v>0</v>
      </c>
      <c r="AC13" s="23">
        <v>0</v>
      </c>
      <c r="AD13" s="35">
        <f t="shared" si="4"/>
        <v>3</v>
      </c>
      <c r="AE13" s="23">
        <v>0</v>
      </c>
      <c r="AF13" s="23">
        <v>1</v>
      </c>
      <c r="AG13" s="23">
        <v>0</v>
      </c>
      <c r="AH13" s="52"/>
      <c r="AI13" s="23">
        <v>0</v>
      </c>
      <c r="AJ13" s="23">
        <v>0</v>
      </c>
      <c r="AK13" s="23">
        <v>0</v>
      </c>
      <c r="AL13" s="35">
        <f t="shared" ref="AL13:AL36" si="13">SUM(AI13:AK13)</f>
        <v>0</v>
      </c>
      <c r="AM13" s="25">
        <f t="shared" si="7"/>
        <v>3</v>
      </c>
      <c r="AN13" s="22">
        <f t="shared" ref="AN13:AN36" si="14">W13-AM13</f>
        <v>77.375</v>
      </c>
      <c r="AO13" s="99" t="str">
        <f t="shared" si="10"/>
        <v>Significativo</v>
      </c>
      <c r="AP13" s="110" t="s">
        <v>241</v>
      </c>
      <c r="AQ13" s="31"/>
    </row>
    <row r="14" spans="1:45" ht="88.5" customHeight="1" thickBot="1" x14ac:dyDescent="0.3">
      <c r="A14" s="167"/>
      <c r="B14" s="166"/>
      <c r="C14" s="166"/>
      <c r="D14" s="166"/>
      <c r="E14" s="166"/>
      <c r="F14" s="166"/>
      <c r="G14" s="51" t="s">
        <v>109</v>
      </c>
      <c r="H14" s="51" t="s">
        <v>110</v>
      </c>
      <c r="I14" s="51" t="s">
        <v>111</v>
      </c>
      <c r="J14" s="97" t="s">
        <v>237</v>
      </c>
      <c r="K14" s="51" t="s">
        <v>243</v>
      </c>
      <c r="L14" s="51" t="s">
        <v>185</v>
      </c>
      <c r="M14" s="18">
        <v>10</v>
      </c>
      <c r="N14" s="18">
        <v>1</v>
      </c>
      <c r="O14" s="32">
        <f t="shared" si="0"/>
        <v>10</v>
      </c>
      <c r="P14" s="18">
        <v>10</v>
      </c>
      <c r="Q14" s="18">
        <v>5</v>
      </c>
      <c r="R14" s="18">
        <v>5</v>
      </c>
      <c r="S14" s="33">
        <f t="shared" si="1"/>
        <v>67.5</v>
      </c>
      <c r="T14" s="18">
        <v>5</v>
      </c>
      <c r="U14" s="18">
        <v>1</v>
      </c>
      <c r="V14" s="71">
        <f t="shared" si="2"/>
        <v>5</v>
      </c>
      <c r="W14" s="34">
        <f t="shared" si="3"/>
        <v>35.375</v>
      </c>
      <c r="X14" s="92" t="str">
        <f t="shared" si="9"/>
        <v>Medio o moderado</v>
      </c>
      <c r="Y14" s="23">
        <v>1</v>
      </c>
      <c r="Z14" s="23">
        <v>0</v>
      </c>
      <c r="AA14" s="23">
        <v>1</v>
      </c>
      <c r="AB14" s="23">
        <v>0</v>
      </c>
      <c r="AC14" s="23">
        <v>0</v>
      </c>
      <c r="AD14" s="35">
        <f t="shared" si="4"/>
        <v>2</v>
      </c>
      <c r="AE14" s="23">
        <v>1</v>
      </c>
      <c r="AF14" s="23">
        <v>1</v>
      </c>
      <c r="AG14" s="23">
        <v>0</v>
      </c>
      <c r="AH14" s="52"/>
      <c r="AI14" s="23">
        <v>1</v>
      </c>
      <c r="AJ14" s="23">
        <v>1</v>
      </c>
      <c r="AK14" s="23">
        <v>0</v>
      </c>
      <c r="AL14" s="35">
        <f t="shared" si="13"/>
        <v>2</v>
      </c>
      <c r="AM14" s="25">
        <f t="shared" si="7"/>
        <v>4</v>
      </c>
      <c r="AN14" s="22">
        <f t="shared" si="14"/>
        <v>31.375</v>
      </c>
      <c r="AO14" s="99" t="str">
        <f t="shared" si="10"/>
        <v>Medio o moderado</v>
      </c>
      <c r="AP14" s="115" t="s">
        <v>242</v>
      </c>
      <c r="AQ14" s="31"/>
    </row>
    <row r="15" spans="1:45" ht="79.5" customHeight="1" thickBot="1" x14ac:dyDescent="0.3">
      <c r="A15" s="167"/>
      <c r="B15" s="163" t="s">
        <v>115</v>
      </c>
      <c r="C15" s="163" t="s">
        <v>117</v>
      </c>
      <c r="D15" s="163" t="s">
        <v>116</v>
      </c>
      <c r="E15" s="163" t="s">
        <v>96</v>
      </c>
      <c r="F15" s="163" t="s">
        <v>140</v>
      </c>
      <c r="G15" s="51" t="s">
        <v>109</v>
      </c>
      <c r="H15" s="51" t="s">
        <v>110</v>
      </c>
      <c r="I15" s="51" t="s">
        <v>111</v>
      </c>
      <c r="J15" s="97" t="s">
        <v>237</v>
      </c>
      <c r="K15" s="51" t="s">
        <v>243</v>
      </c>
      <c r="L15" s="51" t="s">
        <v>185</v>
      </c>
      <c r="M15" s="18">
        <v>10</v>
      </c>
      <c r="N15" s="18">
        <v>5</v>
      </c>
      <c r="O15" s="32">
        <f t="shared" si="0"/>
        <v>50</v>
      </c>
      <c r="P15" s="18">
        <v>10</v>
      </c>
      <c r="Q15" s="18">
        <v>5</v>
      </c>
      <c r="R15" s="18">
        <v>5</v>
      </c>
      <c r="S15" s="33">
        <f t="shared" si="1"/>
        <v>67.5</v>
      </c>
      <c r="T15" s="18">
        <v>5</v>
      </c>
      <c r="U15" s="18">
        <v>1</v>
      </c>
      <c r="V15" s="71">
        <f t="shared" si="2"/>
        <v>5</v>
      </c>
      <c r="W15" s="34">
        <f t="shared" si="3"/>
        <v>53.375</v>
      </c>
      <c r="X15" s="92" t="str">
        <f t="shared" si="9"/>
        <v>Medio o moderado</v>
      </c>
      <c r="Y15" s="23">
        <v>1</v>
      </c>
      <c r="Z15" s="23">
        <v>0</v>
      </c>
      <c r="AA15" s="23">
        <v>1</v>
      </c>
      <c r="AB15" s="23">
        <v>0</v>
      </c>
      <c r="AC15" s="23">
        <v>0</v>
      </c>
      <c r="AD15" s="35">
        <f t="shared" si="4"/>
        <v>2</v>
      </c>
      <c r="AE15" s="23">
        <v>1</v>
      </c>
      <c r="AF15" s="23">
        <v>1</v>
      </c>
      <c r="AG15" s="23">
        <v>0</v>
      </c>
      <c r="AH15" s="52"/>
      <c r="AI15" s="23">
        <v>0</v>
      </c>
      <c r="AJ15" s="23">
        <v>0</v>
      </c>
      <c r="AK15" s="23">
        <v>0</v>
      </c>
      <c r="AL15" s="35">
        <f t="shared" si="13"/>
        <v>0</v>
      </c>
      <c r="AM15" s="25">
        <f t="shared" si="7"/>
        <v>2</v>
      </c>
      <c r="AN15" s="22">
        <f t="shared" si="14"/>
        <v>51.375</v>
      </c>
      <c r="AO15" s="99" t="str">
        <f t="shared" si="10"/>
        <v>Medio o moderado</v>
      </c>
      <c r="AP15" s="115" t="s">
        <v>244</v>
      </c>
      <c r="AQ15" s="31"/>
    </row>
    <row r="16" spans="1:45" ht="91.5" customHeight="1" thickBot="1" x14ac:dyDescent="0.3">
      <c r="A16" s="167"/>
      <c r="B16" s="164"/>
      <c r="C16" s="164"/>
      <c r="D16" s="164"/>
      <c r="E16" s="164"/>
      <c r="F16" s="164"/>
      <c r="G16" s="51" t="s">
        <v>138</v>
      </c>
      <c r="H16" s="51" t="s">
        <v>159</v>
      </c>
      <c r="I16" s="51" t="s">
        <v>118</v>
      </c>
      <c r="J16" s="97" t="s">
        <v>237</v>
      </c>
      <c r="K16" s="51" t="s">
        <v>119</v>
      </c>
      <c r="L16" s="51" t="s">
        <v>191</v>
      </c>
      <c r="M16" s="18">
        <v>10</v>
      </c>
      <c r="N16" s="18">
        <v>5</v>
      </c>
      <c r="O16" s="32">
        <f t="shared" si="0"/>
        <v>50</v>
      </c>
      <c r="P16" s="18">
        <v>5</v>
      </c>
      <c r="Q16" s="18">
        <v>5</v>
      </c>
      <c r="R16" s="18">
        <v>5</v>
      </c>
      <c r="S16" s="33">
        <f t="shared" si="1"/>
        <v>50</v>
      </c>
      <c r="T16" s="18">
        <v>10</v>
      </c>
      <c r="U16" s="18">
        <v>5</v>
      </c>
      <c r="V16" s="71">
        <f t="shared" si="2"/>
        <v>50</v>
      </c>
      <c r="W16" s="34">
        <f t="shared" si="3"/>
        <v>50</v>
      </c>
      <c r="X16" s="92" t="str">
        <f t="shared" si="9"/>
        <v>Medio o moderado</v>
      </c>
      <c r="Y16" s="23">
        <v>2</v>
      </c>
      <c r="Z16" s="23">
        <v>1</v>
      </c>
      <c r="AA16" s="23">
        <v>1</v>
      </c>
      <c r="AB16" s="23">
        <v>1</v>
      </c>
      <c r="AC16" s="23">
        <v>0</v>
      </c>
      <c r="AD16" s="35">
        <f t="shared" si="4"/>
        <v>5</v>
      </c>
      <c r="AE16" s="23">
        <v>0</v>
      </c>
      <c r="AF16" s="23">
        <v>0</v>
      </c>
      <c r="AG16" s="23">
        <v>0</v>
      </c>
      <c r="AH16" s="52"/>
      <c r="AI16" s="23">
        <v>0</v>
      </c>
      <c r="AJ16" s="23">
        <v>0</v>
      </c>
      <c r="AK16" s="23">
        <v>0</v>
      </c>
      <c r="AL16" s="35">
        <f t="shared" si="13"/>
        <v>0</v>
      </c>
      <c r="AM16" s="25">
        <f t="shared" si="7"/>
        <v>5</v>
      </c>
      <c r="AN16" s="22">
        <f t="shared" si="14"/>
        <v>45</v>
      </c>
      <c r="AO16" s="99" t="str">
        <f t="shared" si="10"/>
        <v>Medio o moderado</v>
      </c>
      <c r="AP16" s="106" t="s">
        <v>245</v>
      </c>
      <c r="AQ16" s="31"/>
    </row>
    <row r="17" spans="1:43" ht="84.75" customHeight="1" thickBot="1" x14ac:dyDescent="0.3">
      <c r="A17" s="167"/>
      <c r="B17" s="164"/>
      <c r="C17" s="164"/>
      <c r="D17" s="164"/>
      <c r="E17" s="164"/>
      <c r="F17" s="164"/>
      <c r="G17" s="51" t="s">
        <v>138</v>
      </c>
      <c r="H17" s="51" t="s">
        <v>160</v>
      </c>
      <c r="I17" s="51" t="s">
        <v>132</v>
      </c>
      <c r="J17" s="97" t="s">
        <v>238</v>
      </c>
      <c r="K17" s="51" t="s">
        <v>119</v>
      </c>
      <c r="L17" s="51" t="s">
        <v>191</v>
      </c>
      <c r="M17" s="18">
        <v>10</v>
      </c>
      <c r="N17" s="18">
        <v>5</v>
      </c>
      <c r="O17" s="32">
        <f t="shared" si="0"/>
        <v>50</v>
      </c>
      <c r="P17" s="18">
        <v>10</v>
      </c>
      <c r="Q17" s="18">
        <v>5</v>
      </c>
      <c r="R17" s="18">
        <v>10</v>
      </c>
      <c r="S17" s="33">
        <f t="shared" si="1"/>
        <v>82.5</v>
      </c>
      <c r="T17" s="18">
        <v>10</v>
      </c>
      <c r="U17" s="18">
        <v>5</v>
      </c>
      <c r="V17" s="71">
        <f t="shared" si="2"/>
        <v>50</v>
      </c>
      <c r="W17" s="34">
        <f t="shared" si="3"/>
        <v>64.625</v>
      </c>
      <c r="X17" s="92" t="str">
        <f t="shared" si="9"/>
        <v>Significativo</v>
      </c>
      <c r="Y17" s="23">
        <v>2</v>
      </c>
      <c r="Z17" s="23">
        <v>1</v>
      </c>
      <c r="AA17" s="23">
        <v>2</v>
      </c>
      <c r="AB17" s="23">
        <v>1</v>
      </c>
      <c r="AC17" s="23">
        <v>0</v>
      </c>
      <c r="AD17" s="35">
        <f t="shared" si="4"/>
        <v>6</v>
      </c>
      <c r="AE17" s="23">
        <v>0</v>
      </c>
      <c r="AF17" s="23">
        <v>0</v>
      </c>
      <c r="AG17" s="23">
        <v>0</v>
      </c>
      <c r="AH17" s="52"/>
      <c r="AI17" s="23">
        <v>0</v>
      </c>
      <c r="AJ17" s="23">
        <v>0</v>
      </c>
      <c r="AK17" s="23">
        <v>0</v>
      </c>
      <c r="AL17" s="35">
        <f t="shared" si="13"/>
        <v>0</v>
      </c>
      <c r="AM17" s="25">
        <f t="shared" si="7"/>
        <v>6</v>
      </c>
      <c r="AN17" s="22">
        <f t="shared" si="14"/>
        <v>58.625</v>
      </c>
      <c r="AO17" s="99" t="str">
        <f t="shared" si="10"/>
        <v>Medio o moderado</v>
      </c>
      <c r="AP17" s="115" t="s">
        <v>246</v>
      </c>
      <c r="AQ17" s="31"/>
    </row>
    <row r="18" spans="1:43" ht="62.25" customHeight="1" thickBot="1" x14ac:dyDescent="0.3">
      <c r="A18" s="167"/>
      <c r="B18" s="165"/>
      <c r="C18" s="165"/>
      <c r="D18" s="165"/>
      <c r="E18" s="165"/>
      <c r="F18" s="165"/>
      <c r="G18" s="51" t="s">
        <v>106</v>
      </c>
      <c r="H18" s="51" t="s">
        <v>107</v>
      </c>
      <c r="I18" s="51" t="s">
        <v>197</v>
      </c>
      <c r="J18" s="97" t="s">
        <v>237</v>
      </c>
      <c r="K18" s="51" t="s">
        <v>198</v>
      </c>
      <c r="L18" s="51" t="s">
        <v>199</v>
      </c>
      <c r="M18" s="18">
        <v>10</v>
      </c>
      <c r="N18" s="18">
        <v>1</v>
      </c>
      <c r="O18" s="32">
        <f t="shared" ref="O18" si="15">(M18*N18)</f>
        <v>10</v>
      </c>
      <c r="P18" s="18">
        <v>5</v>
      </c>
      <c r="Q18" s="18">
        <v>5</v>
      </c>
      <c r="R18" s="18">
        <v>5</v>
      </c>
      <c r="S18" s="33">
        <f t="shared" ref="S18" si="16">(P18*3.5)+(Q18*3.5)+(R18*3)</f>
        <v>50</v>
      </c>
      <c r="T18" s="18">
        <v>10</v>
      </c>
      <c r="U18" s="18">
        <v>5</v>
      </c>
      <c r="V18" s="71">
        <f t="shared" ref="V18" si="17">T18*U18</f>
        <v>50</v>
      </c>
      <c r="W18" s="34">
        <f t="shared" ref="W18" si="18">+(V18*0.1)+(S18*0.45)+(O18*0.45)</f>
        <v>32</v>
      </c>
      <c r="X18" s="92" t="str">
        <f t="shared" ref="X18" si="19">IF(W18&lt;30,$AR$8,IF(W18&lt;60,$AR$9, IF(W18&lt;100,$AR$10)))</f>
        <v>Medio o moderado</v>
      </c>
      <c r="Y18" s="23">
        <v>1</v>
      </c>
      <c r="Z18" s="23">
        <v>0</v>
      </c>
      <c r="AA18" s="23">
        <v>1</v>
      </c>
      <c r="AB18" s="23">
        <v>0</v>
      </c>
      <c r="AC18" s="23">
        <v>0</v>
      </c>
      <c r="AD18" s="35">
        <f t="shared" ref="AD18" si="20">SUM(Y18:AC18)</f>
        <v>2</v>
      </c>
      <c r="AE18" s="23">
        <v>0</v>
      </c>
      <c r="AF18" s="23">
        <v>1</v>
      </c>
      <c r="AG18" s="23">
        <v>0</v>
      </c>
      <c r="AH18" s="52"/>
      <c r="AI18" s="23">
        <v>0</v>
      </c>
      <c r="AJ18" s="23">
        <v>0</v>
      </c>
      <c r="AK18" s="23">
        <v>0</v>
      </c>
      <c r="AL18" s="35">
        <f t="shared" ref="AL18" si="21">SUM(AI18:AK18)</f>
        <v>0</v>
      </c>
      <c r="AM18" s="25">
        <f t="shared" ref="AM18" si="22">AD18+AH18+AL18</f>
        <v>2</v>
      </c>
      <c r="AN18" s="22">
        <f t="shared" ref="AN18" si="23">W18-AM18</f>
        <v>30</v>
      </c>
      <c r="AO18" s="99" t="str">
        <f t="shared" ref="AO18" si="24">IF(AN18&lt;30,$AR$8,IF(AN18&lt;60,$AR$9, IF(AN18&lt;100,$AR$10)))</f>
        <v>Medio o moderado</v>
      </c>
      <c r="AP18" s="115" t="s">
        <v>253</v>
      </c>
      <c r="AQ18" s="31"/>
    </row>
    <row r="19" spans="1:43" ht="96.75" customHeight="1" thickBot="1" x14ac:dyDescent="0.3">
      <c r="A19" s="167"/>
      <c r="B19" s="51" t="s">
        <v>127</v>
      </c>
      <c r="C19" s="51" t="s">
        <v>128</v>
      </c>
      <c r="D19" s="51" t="s">
        <v>129</v>
      </c>
      <c r="E19" s="51" t="s">
        <v>130</v>
      </c>
      <c r="F19" s="51" t="s">
        <v>140</v>
      </c>
      <c r="G19" s="51" t="s">
        <v>138</v>
      </c>
      <c r="H19" s="51" t="s">
        <v>158</v>
      </c>
      <c r="I19" s="51" t="s">
        <v>118</v>
      </c>
      <c r="J19" s="97" t="s">
        <v>237</v>
      </c>
      <c r="K19" s="51" t="s">
        <v>119</v>
      </c>
      <c r="L19" s="51" t="s">
        <v>191</v>
      </c>
      <c r="M19" s="18">
        <v>10</v>
      </c>
      <c r="N19" s="18">
        <v>5</v>
      </c>
      <c r="O19" s="32">
        <f t="shared" ref="O19" si="25">(M19*N19)</f>
        <v>50</v>
      </c>
      <c r="P19" s="18">
        <v>5</v>
      </c>
      <c r="Q19" s="18">
        <v>5</v>
      </c>
      <c r="R19" s="18">
        <v>5</v>
      </c>
      <c r="S19" s="33">
        <f t="shared" ref="S19" si="26">(P19*3.5)+(Q19*3.5)+(R19*3)</f>
        <v>50</v>
      </c>
      <c r="T19" s="18">
        <v>10</v>
      </c>
      <c r="U19" s="18">
        <v>5</v>
      </c>
      <c r="V19" s="71">
        <f t="shared" ref="V19" si="27">T19*U19</f>
        <v>50</v>
      </c>
      <c r="W19" s="34">
        <f t="shared" ref="W19" si="28">+(V19*0.1)+(S19*0.45)+(O19*0.45)</f>
        <v>50</v>
      </c>
      <c r="X19" s="92" t="str">
        <f t="shared" si="9"/>
        <v>Medio o moderado</v>
      </c>
      <c r="Y19" s="23">
        <v>0</v>
      </c>
      <c r="Z19" s="23">
        <v>0</v>
      </c>
      <c r="AA19" s="23">
        <v>0</v>
      </c>
      <c r="AB19" s="23">
        <v>0</v>
      </c>
      <c r="AC19" s="23">
        <v>0</v>
      </c>
      <c r="AD19" s="35">
        <f t="shared" ref="AD19" si="29">SUM(Y19:AC19)</f>
        <v>0</v>
      </c>
      <c r="AE19" s="23">
        <v>0</v>
      </c>
      <c r="AF19" s="23">
        <v>0</v>
      </c>
      <c r="AG19" s="23">
        <v>0</v>
      </c>
      <c r="AH19" s="52"/>
      <c r="AI19" s="23">
        <v>0</v>
      </c>
      <c r="AJ19" s="23">
        <v>0</v>
      </c>
      <c r="AK19" s="23">
        <v>0</v>
      </c>
      <c r="AL19" s="35">
        <f t="shared" ref="AL19" si="30">SUM(AI19:AK19)</f>
        <v>0</v>
      </c>
      <c r="AM19" s="25">
        <f t="shared" ref="AM19" si="31">AD19+AH19+AL19</f>
        <v>0</v>
      </c>
      <c r="AN19" s="22">
        <f t="shared" ref="AN19" si="32">W19-AM19</f>
        <v>50</v>
      </c>
      <c r="AO19" s="99" t="str">
        <f t="shared" si="10"/>
        <v>Medio o moderado</v>
      </c>
      <c r="AP19" s="106" t="s">
        <v>245</v>
      </c>
      <c r="AQ19" s="31"/>
    </row>
    <row r="20" spans="1:43" ht="62.25" customHeight="1" thickBot="1" x14ac:dyDescent="0.3">
      <c r="A20" s="167"/>
      <c r="B20" s="166" t="s">
        <v>133</v>
      </c>
      <c r="C20" s="166" t="s">
        <v>134</v>
      </c>
      <c r="D20" s="166" t="s">
        <v>139</v>
      </c>
      <c r="E20" s="166" t="s">
        <v>96</v>
      </c>
      <c r="F20" s="166" t="s">
        <v>140</v>
      </c>
      <c r="G20" s="51" t="s">
        <v>138</v>
      </c>
      <c r="H20" s="51" t="s">
        <v>141</v>
      </c>
      <c r="I20" s="51" t="s">
        <v>132</v>
      </c>
      <c r="J20" s="97" t="s">
        <v>237</v>
      </c>
      <c r="K20" s="51" t="s">
        <v>143</v>
      </c>
      <c r="L20" s="51" t="s">
        <v>153</v>
      </c>
      <c r="M20" s="18">
        <v>10</v>
      </c>
      <c r="N20" s="18">
        <v>5</v>
      </c>
      <c r="O20" s="32">
        <f t="shared" si="0"/>
        <v>50</v>
      </c>
      <c r="P20" s="18">
        <v>1</v>
      </c>
      <c r="Q20" s="18">
        <v>5</v>
      </c>
      <c r="R20" s="18">
        <v>5</v>
      </c>
      <c r="S20" s="33">
        <f t="shared" si="1"/>
        <v>36</v>
      </c>
      <c r="T20" s="18">
        <v>10</v>
      </c>
      <c r="U20" s="18">
        <v>5</v>
      </c>
      <c r="V20" s="71">
        <f t="shared" si="2"/>
        <v>50</v>
      </c>
      <c r="W20" s="34">
        <f t="shared" si="3"/>
        <v>43.7</v>
      </c>
      <c r="X20" s="92" t="str">
        <f t="shared" si="9"/>
        <v>Medio o moderado</v>
      </c>
      <c r="Y20" s="23">
        <v>2</v>
      </c>
      <c r="Z20" s="23">
        <v>1</v>
      </c>
      <c r="AA20" s="23">
        <v>1</v>
      </c>
      <c r="AB20" s="23">
        <v>0</v>
      </c>
      <c r="AC20" s="23">
        <v>0</v>
      </c>
      <c r="AD20" s="35">
        <f t="shared" si="4"/>
        <v>4</v>
      </c>
      <c r="AE20" s="23">
        <v>0</v>
      </c>
      <c r="AF20" s="23">
        <v>0</v>
      </c>
      <c r="AG20" s="23">
        <v>0</v>
      </c>
      <c r="AH20" s="52"/>
      <c r="AI20" s="23">
        <v>0</v>
      </c>
      <c r="AJ20" s="23">
        <v>0</v>
      </c>
      <c r="AK20" s="23">
        <v>0</v>
      </c>
      <c r="AL20" s="35">
        <f t="shared" si="13"/>
        <v>0</v>
      </c>
      <c r="AM20" s="25">
        <f t="shared" si="7"/>
        <v>4</v>
      </c>
      <c r="AN20" s="22">
        <f t="shared" si="14"/>
        <v>39.700000000000003</v>
      </c>
      <c r="AO20" s="99" t="str">
        <f t="shared" si="10"/>
        <v>Medio o moderado</v>
      </c>
      <c r="AP20" s="110" t="s">
        <v>251</v>
      </c>
      <c r="AQ20" s="31"/>
    </row>
    <row r="21" spans="1:43" ht="62.25" customHeight="1" thickBot="1" x14ac:dyDescent="0.3">
      <c r="A21" s="167"/>
      <c r="B21" s="166"/>
      <c r="C21" s="166"/>
      <c r="D21" s="166"/>
      <c r="E21" s="166"/>
      <c r="F21" s="166"/>
      <c r="G21" s="51" t="s">
        <v>138</v>
      </c>
      <c r="H21" s="51" t="s">
        <v>157</v>
      </c>
      <c r="I21" s="51" t="s">
        <v>118</v>
      </c>
      <c r="J21" s="97" t="s">
        <v>237</v>
      </c>
      <c r="K21" s="51" t="s">
        <v>119</v>
      </c>
      <c r="L21" s="51" t="s">
        <v>191</v>
      </c>
      <c r="M21" s="18">
        <v>10</v>
      </c>
      <c r="N21" s="18">
        <v>5</v>
      </c>
      <c r="O21" s="32">
        <f t="shared" ref="O21" si="33">(M21*N21)</f>
        <v>50</v>
      </c>
      <c r="P21" s="18">
        <v>5</v>
      </c>
      <c r="Q21" s="18">
        <v>5</v>
      </c>
      <c r="R21" s="18">
        <v>5</v>
      </c>
      <c r="S21" s="33">
        <f t="shared" ref="S21" si="34">(P21*3.5)+(Q21*3.5)+(R21*3)</f>
        <v>50</v>
      </c>
      <c r="T21" s="18">
        <v>10</v>
      </c>
      <c r="U21" s="18">
        <v>5</v>
      </c>
      <c r="V21" s="71">
        <f t="shared" ref="V21" si="35">T21*U21</f>
        <v>50</v>
      </c>
      <c r="W21" s="34">
        <f t="shared" ref="W21" si="36">+(V21*0.1)+(S21*0.45)+(O21*0.45)</f>
        <v>50</v>
      </c>
      <c r="X21" s="92" t="str">
        <f t="shared" si="9"/>
        <v>Medio o moderado</v>
      </c>
      <c r="Y21" s="23">
        <v>2</v>
      </c>
      <c r="Z21" s="23">
        <v>1</v>
      </c>
      <c r="AA21" s="23">
        <v>1</v>
      </c>
      <c r="AB21" s="23">
        <v>1</v>
      </c>
      <c r="AC21" s="23">
        <v>0</v>
      </c>
      <c r="AD21" s="35">
        <f t="shared" ref="AD21" si="37">SUM(Y21:AC21)</f>
        <v>5</v>
      </c>
      <c r="AE21" s="23">
        <v>0</v>
      </c>
      <c r="AF21" s="23">
        <v>0</v>
      </c>
      <c r="AG21" s="23">
        <v>0</v>
      </c>
      <c r="AH21" s="52"/>
      <c r="AI21" s="23">
        <v>0</v>
      </c>
      <c r="AJ21" s="23">
        <v>0</v>
      </c>
      <c r="AK21" s="23">
        <v>0</v>
      </c>
      <c r="AL21" s="35">
        <f t="shared" ref="AL21" si="38">SUM(AI21:AK21)</f>
        <v>0</v>
      </c>
      <c r="AM21" s="25">
        <f t="shared" ref="AM21" si="39">AD21+AH21+AL21</f>
        <v>5</v>
      </c>
      <c r="AN21" s="22">
        <f t="shared" ref="AN21" si="40">W21-AM21</f>
        <v>45</v>
      </c>
      <c r="AO21" s="99" t="str">
        <f t="shared" si="10"/>
        <v>Medio o moderado</v>
      </c>
      <c r="AP21" s="106" t="s">
        <v>245</v>
      </c>
      <c r="AQ21" s="31"/>
    </row>
    <row r="22" spans="1:43" ht="62.25" customHeight="1" thickBot="1" x14ac:dyDescent="0.3">
      <c r="A22" s="167"/>
      <c r="B22" s="166"/>
      <c r="C22" s="166"/>
      <c r="D22" s="166"/>
      <c r="E22" s="166"/>
      <c r="F22" s="166"/>
      <c r="G22" s="51" t="s">
        <v>138</v>
      </c>
      <c r="H22" s="51" t="s">
        <v>142</v>
      </c>
      <c r="I22" s="51" t="s">
        <v>155</v>
      </c>
      <c r="J22" s="97" t="s">
        <v>237</v>
      </c>
      <c r="K22" s="51" t="s">
        <v>156</v>
      </c>
      <c r="L22" s="51" t="s">
        <v>154</v>
      </c>
      <c r="M22" s="18">
        <v>10</v>
      </c>
      <c r="N22" s="18">
        <v>5</v>
      </c>
      <c r="O22" s="32">
        <f t="shared" si="0"/>
        <v>50</v>
      </c>
      <c r="P22" s="18">
        <v>5</v>
      </c>
      <c r="Q22" s="18">
        <v>5</v>
      </c>
      <c r="R22" s="18">
        <v>1</v>
      </c>
      <c r="S22" s="33">
        <f t="shared" si="1"/>
        <v>38</v>
      </c>
      <c r="T22" s="18">
        <v>10</v>
      </c>
      <c r="U22" s="18">
        <v>5</v>
      </c>
      <c r="V22" s="71">
        <f t="shared" si="2"/>
        <v>50</v>
      </c>
      <c r="W22" s="34">
        <f t="shared" si="3"/>
        <v>44.6</v>
      </c>
      <c r="X22" s="92" t="str">
        <f t="shared" si="9"/>
        <v>Medio o moderado</v>
      </c>
      <c r="Y22" s="23">
        <v>1</v>
      </c>
      <c r="Z22" s="23">
        <v>0</v>
      </c>
      <c r="AA22" s="23">
        <v>1</v>
      </c>
      <c r="AB22" s="23">
        <v>0</v>
      </c>
      <c r="AC22" s="23">
        <v>0</v>
      </c>
      <c r="AD22" s="35">
        <f t="shared" si="4"/>
        <v>2</v>
      </c>
      <c r="AE22" s="23">
        <v>0</v>
      </c>
      <c r="AF22" s="23">
        <v>0</v>
      </c>
      <c r="AG22" s="23">
        <v>0</v>
      </c>
      <c r="AH22" s="52"/>
      <c r="AI22" s="23">
        <v>0</v>
      </c>
      <c r="AJ22" s="23">
        <v>0</v>
      </c>
      <c r="AK22" s="23">
        <v>0</v>
      </c>
      <c r="AL22" s="35">
        <f t="shared" si="13"/>
        <v>0</v>
      </c>
      <c r="AM22" s="25">
        <f t="shared" si="7"/>
        <v>2</v>
      </c>
      <c r="AN22" s="22">
        <f t="shared" si="14"/>
        <v>42.6</v>
      </c>
      <c r="AO22" s="99" t="str">
        <f t="shared" si="10"/>
        <v>Medio o moderado</v>
      </c>
      <c r="AP22" s="115" t="s">
        <v>246</v>
      </c>
      <c r="AQ22" s="31"/>
    </row>
    <row r="23" spans="1:43" ht="62.25" customHeight="1" thickBot="1" x14ac:dyDescent="0.3">
      <c r="A23" s="167"/>
      <c r="B23" s="166"/>
      <c r="C23" s="166"/>
      <c r="D23" s="166"/>
      <c r="E23" s="166"/>
      <c r="F23" s="166"/>
      <c r="G23" s="51" t="s">
        <v>138</v>
      </c>
      <c r="H23" s="51" t="s">
        <v>160</v>
      </c>
      <c r="I23" s="51" t="s">
        <v>132</v>
      </c>
      <c r="J23" s="97" t="s">
        <v>238</v>
      </c>
      <c r="K23" s="51" t="s">
        <v>119</v>
      </c>
      <c r="L23" s="51" t="s">
        <v>191</v>
      </c>
      <c r="M23" s="18">
        <v>10</v>
      </c>
      <c r="N23" s="18">
        <v>5</v>
      </c>
      <c r="O23" s="32">
        <f t="shared" ref="O23:O24" si="41">(M23*N23)</f>
        <v>50</v>
      </c>
      <c r="P23" s="18">
        <v>10</v>
      </c>
      <c r="Q23" s="18">
        <v>5</v>
      </c>
      <c r="R23" s="18">
        <v>10</v>
      </c>
      <c r="S23" s="33">
        <f t="shared" ref="S23:S24" si="42">(P23*3.5)+(Q23*3.5)+(R23*3)</f>
        <v>82.5</v>
      </c>
      <c r="T23" s="18">
        <v>10</v>
      </c>
      <c r="U23" s="18">
        <v>5</v>
      </c>
      <c r="V23" s="71">
        <f t="shared" ref="V23:V24" si="43">T23*U23</f>
        <v>50</v>
      </c>
      <c r="W23" s="34">
        <f t="shared" ref="W23:W24" si="44">+(V23*0.1)+(S23*0.45)+(O23*0.45)</f>
        <v>64.625</v>
      </c>
      <c r="X23" s="92" t="str">
        <f t="shared" si="9"/>
        <v>Significativo</v>
      </c>
      <c r="Y23" s="23">
        <v>2</v>
      </c>
      <c r="Z23" s="23">
        <v>1</v>
      </c>
      <c r="AA23" s="23">
        <v>2</v>
      </c>
      <c r="AB23" s="23">
        <v>1</v>
      </c>
      <c r="AC23" s="23">
        <v>0</v>
      </c>
      <c r="AD23" s="35">
        <f t="shared" ref="AD23:AD24" si="45">SUM(Y23:AC23)</f>
        <v>6</v>
      </c>
      <c r="AE23" s="23">
        <v>0</v>
      </c>
      <c r="AF23" s="23">
        <v>0</v>
      </c>
      <c r="AG23" s="23">
        <v>0</v>
      </c>
      <c r="AH23" s="52"/>
      <c r="AI23" s="23">
        <v>0</v>
      </c>
      <c r="AJ23" s="23">
        <v>0</v>
      </c>
      <c r="AK23" s="23">
        <v>0</v>
      </c>
      <c r="AL23" s="35">
        <f t="shared" ref="AL23:AL24" si="46">SUM(AI23:AK23)</f>
        <v>0</v>
      </c>
      <c r="AM23" s="25">
        <f t="shared" ref="AM23:AM24" si="47">AD23+AH23+AL23</f>
        <v>6</v>
      </c>
      <c r="AN23" s="22">
        <f t="shared" ref="AN23:AN24" si="48">W23-AM23</f>
        <v>58.625</v>
      </c>
      <c r="AO23" s="99" t="str">
        <f t="shared" si="10"/>
        <v>Medio o moderado</v>
      </c>
      <c r="AP23" s="115" t="s">
        <v>246</v>
      </c>
      <c r="AQ23" s="31"/>
    </row>
    <row r="24" spans="1:43" ht="62.25" customHeight="1" thickBot="1" x14ac:dyDescent="0.3">
      <c r="A24" s="167"/>
      <c r="B24" s="166"/>
      <c r="C24" s="166" t="s">
        <v>161</v>
      </c>
      <c r="D24" s="166" t="s">
        <v>162</v>
      </c>
      <c r="E24" s="166" t="s">
        <v>163</v>
      </c>
      <c r="F24" s="166" t="s">
        <v>140</v>
      </c>
      <c r="G24" s="51" t="s">
        <v>138</v>
      </c>
      <c r="H24" s="51" t="s">
        <v>164</v>
      </c>
      <c r="I24" s="51" t="s">
        <v>118</v>
      </c>
      <c r="J24" s="97" t="s">
        <v>237</v>
      </c>
      <c r="K24" s="51" t="s">
        <v>166</v>
      </c>
      <c r="L24" s="51" t="s">
        <v>165</v>
      </c>
      <c r="M24" s="18">
        <v>10</v>
      </c>
      <c r="N24" s="18">
        <v>5</v>
      </c>
      <c r="O24" s="32">
        <f t="shared" si="41"/>
        <v>50</v>
      </c>
      <c r="P24" s="18">
        <v>5</v>
      </c>
      <c r="Q24" s="18">
        <v>5</v>
      </c>
      <c r="R24" s="18">
        <v>5</v>
      </c>
      <c r="S24" s="33">
        <f t="shared" si="42"/>
        <v>50</v>
      </c>
      <c r="T24" s="18">
        <v>10</v>
      </c>
      <c r="U24" s="18">
        <v>5</v>
      </c>
      <c r="V24" s="71">
        <f t="shared" si="43"/>
        <v>50</v>
      </c>
      <c r="W24" s="34">
        <f t="shared" si="44"/>
        <v>50</v>
      </c>
      <c r="X24" s="92" t="str">
        <f t="shared" si="9"/>
        <v>Medio o moderado</v>
      </c>
      <c r="Y24" s="23">
        <v>2</v>
      </c>
      <c r="Z24" s="23">
        <v>1</v>
      </c>
      <c r="AA24" s="23">
        <v>1</v>
      </c>
      <c r="AB24" s="23">
        <v>1</v>
      </c>
      <c r="AC24" s="23">
        <v>0</v>
      </c>
      <c r="AD24" s="35">
        <f t="shared" si="45"/>
        <v>5</v>
      </c>
      <c r="AE24" s="23">
        <v>0</v>
      </c>
      <c r="AF24" s="23">
        <v>0</v>
      </c>
      <c r="AG24" s="23">
        <v>0</v>
      </c>
      <c r="AH24" s="52"/>
      <c r="AI24" s="23">
        <v>0</v>
      </c>
      <c r="AJ24" s="23">
        <v>0</v>
      </c>
      <c r="AK24" s="23">
        <v>0</v>
      </c>
      <c r="AL24" s="35">
        <f t="shared" si="46"/>
        <v>0</v>
      </c>
      <c r="AM24" s="25">
        <f t="shared" si="47"/>
        <v>5</v>
      </c>
      <c r="AN24" s="22">
        <f t="shared" si="48"/>
        <v>45</v>
      </c>
      <c r="AO24" s="99" t="str">
        <f t="shared" si="10"/>
        <v>Medio o moderado</v>
      </c>
      <c r="AP24" s="106" t="s">
        <v>245</v>
      </c>
      <c r="AQ24" s="31"/>
    </row>
    <row r="25" spans="1:43" ht="91.5" customHeight="1" thickBot="1" x14ac:dyDescent="0.3">
      <c r="A25" s="167"/>
      <c r="B25" s="166"/>
      <c r="C25" s="166"/>
      <c r="D25" s="166"/>
      <c r="E25" s="166"/>
      <c r="F25" s="166"/>
      <c r="G25" s="51" t="s">
        <v>138</v>
      </c>
      <c r="H25" s="51" t="s">
        <v>167</v>
      </c>
      <c r="I25" s="51" t="s">
        <v>132</v>
      </c>
      <c r="J25" s="97" t="s">
        <v>238</v>
      </c>
      <c r="K25" s="51" t="s">
        <v>119</v>
      </c>
      <c r="L25" s="51" t="s">
        <v>191</v>
      </c>
      <c r="M25" s="18">
        <v>10</v>
      </c>
      <c r="N25" s="18">
        <v>5</v>
      </c>
      <c r="O25" s="32">
        <f t="shared" ref="O25" si="49">(M25*N25)</f>
        <v>50</v>
      </c>
      <c r="P25" s="18">
        <v>10</v>
      </c>
      <c r="Q25" s="18">
        <v>5</v>
      </c>
      <c r="R25" s="18">
        <v>10</v>
      </c>
      <c r="S25" s="33">
        <f t="shared" ref="S25" si="50">(P25*3.5)+(Q25*3.5)+(R25*3)</f>
        <v>82.5</v>
      </c>
      <c r="T25" s="18">
        <v>10</v>
      </c>
      <c r="U25" s="18">
        <v>5</v>
      </c>
      <c r="V25" s="71">
        <f t="shared" ref="V25" si="51">T25*U25</f>
        <v>50</v>
      </c>
      <c r="W25" s="34">
        <f t="shared" ref="W25" si="52">+(V25*0.1)+(S25*0.45)+(O25*0.45)</f>
        <v>64.625</v>
      </c>
      <c r="X25" s="92" t="str">
        <f t="shared" si="9"/>
        <v>Significativo</v>
      </c>
      <c r="Y25" s="23">
        <v>2</v>
      </c>
      <c r="Z25" s="23">
        <v>1</v>
      </c>
      <c r="AA25" s="23">
        <v>2</v>
      </c>
      <c r="AB25" s="23">
        <v>1</v>
      </c>
      <c r="AC25" s="23">
        <v>0</v>
      </c>
      <c r="AD25" s="35">
        <f t="shared" ref="AD25" si="53">SUM(Y25:AC25)</f>
        <v>6</v>
      </c>
      <c r="AE25" s="23">
        <v>0</v>
      </c>
      <c r="AF25" s="23">
        <v>0</v>
      </c>
      <c r="AG25" s="23">
        <v>0</v>
      </c>
      <c r="AH25" s="52"/>
      <c r="AI25" s="23">
        <v>0</v>
      </c>
      <c r="AJ25" s="23">
        <v>0</v>
      </c>
      <c r="AK25" s="23">
        <v>0</v>
      </c>
      <c r="AL25" s="35">
        <f t="shared" ref="AL25" si="54">SUM(AI25:AK25)</f>
        <v>0</v>
      </c>
      <c r="AM25" s="25">
        <f t="shared" ref="AM25" si="55">AD25+AH25+AL25</f>
        <v>6</v>
      </c>
      <c r="AN25" s="22">
        <f t="shared" ref="AN25" si="56">W25-AM25</f>
        <v>58.625</v>
      </c>
      <c r="AO25" s="99" t="str">
        <f t="shared" si="10"/>
        <v>Medio o moderado</v>
      </c>
      <c r="AP25" s="115" t="s">
        <v>246</v>
      </c>
      <c r="AQ25" s="31"/>
    </row>
    <row r="26" spans="1:43" ht="62.25" customHeight="1" thickBot="1" x14ac:dyDescent="0.3">
      <c r="A26" s="167"/>
      <c r="B26" s="166"/>
      <c r="C26" s="166" t="s">
        <v>177</v>
      </c>
      <c r="D26" s="166" t="s">
        <v>162</v>
      </c>
      <c r="E26" s="51" t="s">
        <v>122</v>
      </c>
      <c r="F26" s="51" t="s">
        <v>169</v>
      </c>
      <c r="G26" s="51" t="s">
        <v>99</v>
      </c>
      <c r="H26" s="51" t="s">
        <v>176</v>
      </c>
      <c r="I26" s="62" t="s">
        <v>168</v>
      </c>
      <c r="J26" s="98" t="s">
        <v>237</v>
      </c>
      <c r="K26" s="96" t="s">
        <v>187</v>
      </c>
      <c r="L26" s="51" t="s">
        <v>170</v>
      </c>
      <c r="M26" s="18">
        <v>5</v>
      </c>
      <c r="N26" s="18">
        <v>5</v>
      </c>
      <c r="O26" s="32">
        <f t="shared" si="0"/>
        <v>25</v>
      </c>
      <c r="P26" s="18">
        <v>1</v>
      </c>
      <c r="Q26" s="18">
        <v>5</v>
      </c>
      <c r="R26" s="18">
        <v>5</v>
      </c>
      <c r="S26" s="33">
        <f t="shared" si="1"/>
        <v>36</v>
      </c>
      <c r="T26" s="18">
        <v>5</v>
      </c>
      <c r="U26" s="18">
        <v>5</v>
      </c>
      <c r="V26" s="71">
        <f t="shared" si="2"/>
        <v>25</v>
      </c>
      <c r="W26" s="34">
        <f t="shared" si="3"/>
        <v>29.95</v>
      </c>
      <c r="X26" s="92" t="str">
        <f t="shared" si="9"/>
        <v>Bajo</v>
      </c>
      <c r="Y26" s="23">
        <v>2</v>
      </c>
      <c r="Z26" s="23">
        <v>0</v>
      </c>
      <c r="AA26" s="23">
        <v>0</v>
      </c>
      <c r="AB26" s="23">
        <v>0</v>
      </c>
      <c r="AC26" s="23">
        <v>0</v>
      </c>
      <c r="AD26" s="35">
        <f t="shared" si="4"/>
        <v>2</v>
      </c>
      <c r="AE26" s="23">
        <v>0</v>
      </c>
      <c r="AF26" s="23">
        <v>0</v>
      </c>
      <c r="AG26" s="23">
        <v>0</v>
      </c>
      <c r="AH26" s="52"/>
      <c r="AI26" s="23">
        <v>0</v>
      </c>
      <c r="AJ26" s="23">
        <v>0</v>
      </c>
      <c r="AK26" s="23">
        <v>0</v>
      </c>
      <c r="AL26" s="35">
        <f t="shared" si="13"/>
        <v>0</v>
      </c>
      <c r="AM26" s="25">
        <f t="shared" si="7"/>
        <v>2</v>
      </c>
      <c r="AN26" s="22">
        <f t="shared" si="14"/>
        <v>27.95</v>
      </c>
      <c r="AO26" s="99" t="str">
        <f t="shared" si="10"/>
        <v>Bajo</v>
      </c>
      <c r="AP26" s="116" t="s">
        <v>250</v>
      </c>
      <c r="AQ26" s="31"/>
    </row>
    <row r="27" spans="1:43" ht="62.25" customHeight="1" thickBot="1" x14ac:dyDescent="0.3">
      <c r="A27" s="167"/>
      <c r="B27" s="166"/>
      <c r="C27" s="166"/>
      <c r="D27" s="166"/>
      <c r="E27" s="51" t="s">
        <v>122</v>
      </c>
      <c r="F27" s="51" t="s">
        <v>169</v>
      </c>
      <c r="G27" s="51" t="s">
        <v>175</v>
      </c>
      <c r="H27" s="51" t="s">
        <v>171</v>
      </c>
      <c r="I27" s="51" t="s">
        <v>172</v>
      </c>
      <c r="J27" s="97" t="s">
        <v>237</v>
      </c>
      <c r="K27" s="51" t="s">
        <v>173</v>
      </c>
      <c r="L27" s="51" t="s">
        <v>174</v>
      </c>
      <c r="M27" s="18">
        <v>5</v>
      </c>
      <c r="N27" s="18">
        <v>5</v>
      </c>
      <c r="O27" s="32">
        <f t="shared" si="0"/>
        <v>25</v>
      </c>
      <c r="P27" s="18">
        <v>1</v>
      </c>
      <c r="Q27" s="18">
        <v>1</v>
      </c>
      <c r="R27" s="18">
        <v>5</v>
      </c>
      <c r="S27" s="33">
        <f t="shared" si="1"/>
        <v>22</v>
      </c>
      <c r="T27" s="18">
        <v>10</v>
      </c>
      <c r="U27" s="18">
        <v>5</v>
      </c>
      <c r="V27" s="71">
        <f t="shared" si="2"/>
        <v>50</v>
      </c>
      <c r="W27" s="34">
        <f t="shared" si="3"/>
        <v>26.15</v>
      </c>
      <c r="X27" s="92" t="str">
        <f t="shared" si="9"/>
        <v>Bajo</v>
      </c>
      <c r="Y27" s="23">
        <v>1</v>
      </c>
      <c r="Z27" s="23">
        <v>1</v>
      </c>
      <c r="AA27" s="23">
        <v>1</v>
      </c>
      <c r="AB27" s="23">
        <v>1</v>
      </c>
      <c r="AC27" s="23">
        <v>0</v>
      </c>
      <c r="AD27" s="35">
        <f t="shared" si="4"/>
        <v>4</v>
      </c>
      <c r="AE27" s="23">
        <v>0</v>
      </c>
      <c r="AF27" s="23">
        <v>2</v>
      </c>
      <c r="AG27" s="23">
        <v>0</v>
      </c>
      <c r="AH27" s="52"/>
      <c r="AI27" s="23">
        <v>0</v>
      </c>
      <c r="AJ27" s="23">
        <v>0</v>
      </c>
      <c r="AK27" s="23">
        <v>0</v>
      </c>
      <c r="AL27" s="35">
        <f t="shared" si="13"/>
        <v>0</v>
      </c>
      <c r="AM27" s="25">
        <f t="shared" si="7"/>
        <v>4</v>
      </c>
      <c r="AN27" s="22">
        <f t="shared" si="14"/>
        <v>22.15</v>
      </c>
      <c r="AO27" s="99" t="str">
        <f t="shared" si="10"/>
        <v>Bajo</v>
      </c>
      <c r="AP27" s="110" t="s">
        <v>252</v>
      </c>
      <c r="AQ27" s="31"/>
    </row>
    <row r="28" spans="1:43" ht="62.25" customHeight="1" thickBot="1" x14ac:dyDescent="0.3">
      <c r="A28" s="167"/>
      <c r="B28" s="51" t="s">
        <v>188</v>
      </c>
      <c r="C28" s="67" t="s">
        <v>192</v>
      </c>
      <c r="D28" s="51" t="s">
        <v>189</v>
      </c>
      <c r="E28" s="51" t="s">
        <v>96</v>
      </c>
      <c r="F28" s="51" t="s">
        <v>140</v>
      </c>
      <c r="G28" s="51" t="s">
        <v>138</v>
      </c>
      <c r="H28" s="51" t="s">
        <v>190</v>
      </c>
      <c r="I28" s="51" t="s">
        <v>182</v>
      </c>
      <c r="J28" s="97" t="s">
        <v>237</v>
      </c>
      <c r="K28" s="51" t="s">
        <v>119</v>
      </c>
      <c r="L28" s="51" t="s">
        <v>191</v>
      </c>
      <c r="M28" s="18">
        <v>10</v>
      </c>
      <c r="N28" s="18">
        <v>5</v>
      </c>
      <c r="O28" s="32">
        <f t="shared" si="0"/>
        <v>50</v>
      </c>
      <c r="P28" s="18">
        <v>5</v>
      </c>
      <c r="Q28" s="18">
        <v>5</v>
      </c>
      <c r="R28" s="18">
        <v>5</v>
      </c>
      <c r="S28" s="33">
        <f t="shared" si="1"/>
        <v>50</v>
      </c>
      <c r="T28" s="18">
        <v>10</v>
      </c>
      <c r="U28" s="18">
        <v>5</v>
      </c>
      <c r="V28" s="71">
        <f t="shared" si="2"/>
        <v>50</v>
      </c>
      <c r="W28" s="34">
        <f t="shared" si="3"/>
        <v>50</v>
      </c>
      <c r="X28" s="92" t="str">
        <f t="shared" si="9"/>
        <v>Medio o moderado</v>
      </c>
      <c r="Y28" s="23">
        <v>2</v>
      </c>
      <c r="Z28" s="23">
        <v>1</v>
      </c>
      <c r="AA28" s="23">
        <v>1</v>
      </c>
      <c r="AB28" s="23">
        <v>1</v>
      </c>
      <c r="AC28" s="23">
        <v>0</v>
      </c>
      <c r="AD28" s="35">
        <f t="shared" si="4"/>
        <v>5</v>
      </c>
      <c r="AE28" s="23">
        <v>0</v>
      </c>
      <c r="AF28" s="23">
        <v>0</v>
      </c>
      <c r="AG28" s="23">
        <v>0</v>
      </c>
      <c r="AH28" s="52"/>
      <c r="AI28" s="23">
        <v>0</v>
      </c>
      <c r="AJ28" s="23">
        <v>0</v>
      </c>
      <c r="AK28" s="23">
        <v>0</v>
      </c>
      <c r="AL28" s="35">
        <f t="shared" si="13"/>
        <v>0</v>
      </c>
      <c r="AM28" s="25">
        <f t="shared" si="7"/>
        <v>5</v>
      </c>
      <c r="AN28" s="22">
        <f t="shared" si="14"/>
        <v>45</v>
      </c>
      <c r="AO28" s="99" t="str">
        <f t="shared" si="10"/>
        <v>Medio o moderado</v>
      </c>
      <c r="AP28" s="106" t="s">
        <v>245</v>
      </c>
      <c r="AQ28" s="31"/>
    </row>
    <row r="29" spans="1:43" ht="62.25" customHeight="1" thickBot="1" x14ac:dyDescent="0.3">
      <c r="A29" s="167"/>
      <c r="B29" s="166" t="s">
        <v>193</v>
      </c>
      <c r="C29" s="166" t="s">
        <v>194</v>
      </c>
      <c r="D29" s="166" t="s">
        <v>195</v>
      </c>
      <c r="E29" s="166" t="s">
        <v>96</v>
      </c>
      <c r="F29" s="166" t="s">
        <v>196</v>
      </c>
      <c r="G29" s="51" t="s">
        <v>106</v>
      </c>
      <c r="H29" s="51" t="s">
        <v>107</v>
      </c>
      <c r="I29" s="51" t="s">
        <v>197</v>
      </c>
      <c r="J29" s="97" t="s">
        <v>237</v>
      </c>
      <c r="K29" s="51" t="s">
        <v>198</v>
      </c>
      <c r="L29" s="51" t="s">
        <v>199</v>
      </c>
      <c r="M29" s="18">
        <v>10</v>
      </c>
      <c r="N29" s="18">
        <v>1</v>
      </c>
      <c r="O29" s="32">
        <f t="shared" si="0"/>
        <v>10</v>
      </c>
      <c r="P29" s="18">
        <v>5</v>
      </c>
      <c r="Q29" s="18">
        <v>5</v>
      </c>
      <c r="R29" s="18">
        <v>5</v>
      </c>
      <c r="S29" s="33">
        <f t="shared" si="1"/>
        <v>50</v>
      </c>
      <c r="T29" s="18">
        <v>10</v>
      </c>
      <c r="U29" s="18">
        <v>5</v>
      </c>
      <c r="V29" s="71">
        <f t="shared" si="2"/>
        <v>50</v>
      </c>
      <c r="W29" s="34">
        <f t="shared" si="3"/>
        <v>32</v>
      </c>
      <c r="X29" s="92" t="str">
        <f t="shared" si="9"/>
        <v>Medio o moderado</v>
      </c>
      <c r="Y29" s="23">
        <v>1</v>
      </c>
      <c r="Z29" s="23">
        <v>0</v>
      </c>
      <c r="AA29" s="23">
        <v>1</v>
      </c>
      <c r="AB29" s="23">
        <v>0</v>
      </c>
      <c r="AC29" s="23">
        <v>0</v>
      </c>
      <c r="AD29" s="35">
        <f t="shared" si="4"/>
        <v>2</v>
      </c>
      <c r="AE29" s="23">
        <v>0</v>
      </c>
      <c r="AF29" s="23">
        <v>1</v>
      </c>
      <c r="AG29" s="23">
        <v>0</v>
      </c>
      <c r="AH29" s="52"/>
      <c r="AI29" s="23">
        <v>0</v>
      </c>
      <c r="AJ29" s="23">
        <v>0</v>
      </c>
      <c r="AK29" s="23">
        <v>0</v>
      </c>
      <c r="AL29" s="35">
        <f t="shared" si="13"/>
        <v>0</v>
      </c>
      <c r="AM29" s="25">
        <f t="shared" si="7"/>
        <v>2</v>
      </c>
      <c r="AN29" s="22">
        <f t="shared" si="14"/>
        <v>30</v>
      </c>
      <c r="AO29" s="99" t="str">
        <f t="shared" si="10"/>
        <v>Medio o moderado</v>
      </c>
      <c r="AP29" s="115" t="s">
        <v>253</v>
      </c>
      <c r="AQ29" s="31"/>
    </row>
    <row r="30" spans="1:43" ht="62.25" customHeight="1" thickBot="1" x14ac:dyDescent="0.3">
      <c r="A30" s="167"/>
      <c r="B30" s="166"/>
      <c r="C30" s="166"/>
      <c r="D30" s="166"/>
      <c r="E30" s="166"/>
      <c r="F30" s="166"/>
      <c r="G30" s="51" t="s">
        <v>138</v>
      </c>
      <c r="H30" s="51" t="s">
        <v>200</v>
      </c>
      <c r="I30" s="51" t="s">
        <v>201</v>
      </c>
      <c r="J30" s="97" t="s">
        <v>237</v>
      </c>
      <c r="K30" s="51" t="s">
        <v>202</v>
      </c>
      <c r="L30" s="51" t="s">
        <v>203</v>
      </c>
      <c r="M30" s="18">
        <v>10</v>
      </c>
      <c r="N30" s="18">
        <v>5</v>
      </c>
      <c r="O30" s="32">
        <f t="shared" si="0"/>
        <v>50</v>
      </c>
      <c r="P30" s="18">
        <v>10</v>
      </c>
      <c r="Q30" s="18">
        <v>5</v>
      </c>
      <c r="R30" s="18">
        <v>5</v>
      </c>
      <c r="S30" s="33">
        <f t="shared" si="1"/>
        <v>67.5</v>
      </c>
      <c r="T30" s="18">
        <v>10</v>
      </c>
      <c r="U30" s="18">
        <v>5</v>
      </c>
      <c r="V30" s="71">
        <f t="shared" si="2"/>
        <v>50</v>
      </c>
      <c r="W30" s="34">
        <f t="shared" si="3"/>
        <v>57.875</v>
      </c>
      <c r="X30" s="92" t="str">
        <f t="shared" si="9"/>
        <v>Medio o moderado</v>
      </c>
      <c r="Y30" s="23">
        <v>2</v>
      </c>
      <c r="Z30" s="23">
        <v>1</v>
      </c>
      <c r="AA30" s="23">
        <v>1</v>
      </c>
      <c r="AB30" s="23">
        <v>1</v>
      </c>
      <c r="AC30" s="23">
        <v>0</v>
      </c>
      <c r="AD30" s="35">
        <f t="shared" si="4"/>
        <v>5</v>
      </c>
      <c r="AE30" s="23">
        <v>0</v>
      </c>
      <c r="AF30" s="23">
        <v>0</v>
      </c>
      <c r="AG30" s="23">
        <v>0</v>
      </c>
      <c r="AH30" s="52"/>
      <c r="AI30" s="23">
        <v>0</v>
      </c>
      <c r="AJ30" s="23">
        <v>0</v>
      </c>
      <c r="AK30" s="23">
        <v>0</v>
      </c>
      <c r="AL30" s="35">
        <f t="shared" si="13"/>
        <v>0</v>
      </c>
      <c r="AM30" s="25">
        <f t="shared" si="7"/>
        <v>5</v>
      </c>
      <c r="AN30" s="22">
        <f t="shared" si="14"/>
        <v>52.875</v>
      </c>
      <c r="AO30" s="99" t="str">
        <f t="shared" si="10"/>
        <v>Medio o moderado</v>
      </c>
      <c r="AP30" s="115" t="s">
        <v>246</v>
      </c>
      <c r="AQ30" s="31"/>
    </row>
    <row r="31" spans="1:43" ht="62.25" customHeight="1" x14ac:dyDescent="0.25">
      <c r="A31" s="220"/>
      <c r="B31" s="163"/>
      <c r="C31" s="163"/>
      <c r="D31" s="163"/>
      <c r="E31" s="163"/>
      <c r="F31" s="163"/>
      <c r="G31" s="66" t="s">
        <v>204</v>
      </c>
      <c r="H31" s="66" t="s">
        <v>205</v>
      </c>
      <c r="I31" s="118" t="s">
        <v>206</v>
      </c>
      <c r="J31" s="119" t="s">
        <v>237</v>
      </c>
      <c r="K31" s="66" t="s">
        <v>207</v>
      </c>
      <c r="L31" s="66" t="s">
        <v>208</v>
      </c>
      <c r="M31" s="101">
        <v>10</v>
      </c>
      <c r="N31" s="101">
        <v>5</v>
      </c>
      <c r="O31" s="57">
        <f t="shared" si="0"/>
        <v>50</v>
      </c>
      <c r="P31" s="101">
        <v>10</v>
      </c>
      <c r="Q31" s="101">
        <v>5</v>
      </c>
      <c r="R31" s="101">
        <v>5</v>
      </c>
      <c r="S31" s="58">
        <f t="shared" si="1"/>
        <v>67.5</v>
      </c>
      <c r="T31" s="101">
        <v>10</v>
      </c>
      <c r="U31" s="101">
        <v>5</v>
      </c>
      <c r="V31" s="100">
        <f t="shared" si="2"/>
        <v>50</v>
      </c>
      <c r="W31" s="60">
        <f t="shared" si="3"/>
        <v>57.875</v>
      </c>
      <c r="X31" s="102" t="str">
        <f t="shared" si="9"/>
        <v>Medio o moderado</v>
      </c>
      <c r="Y31" s="103">
        <v>0</v>
      </c>
      <c r="Z31" s="103">
        <v>0</v>
      </c>
      <c r="AA31" s="103">
        <v>0</v>
      </c>
      <c r="AB31" s="103">
        <v>1</v>
      </c>
      <c r="AC31" s="103">
        <v>0</v>
      </c>
      <c r="AD31" s="61">
        <f t="shared" si="4"/>
        <v>1</v>
      </c>
      <c r="AE31" s="103">
        <v>0</v>
      </c>
      <c r="AF31" s="103">
        <v>2</v>
      </c>
      <c r="AG31" s="103">
        <v>0</v>
      </c>
      <c r="AH31" s="52"/>
      <c r="AI31" s="103">
        <v>0</v>
      </c>
      <c r="AJ31" s="103">
        <v>0</v>
      </c>
      <c r="AK31" s="103">
        <v>0</v>
      </c>
      <c r="AL31" s="61">
        <f t="shared" si="13"/>
        <v>0</v>
      </c>
      <c r="AM31" s="61">
        <f t="shared" si="7"/>
        <v>1</v>
      </c>
      <c r="AN31" s="60">
        <f t="shared" si="14"/>
        <v>56.875</v>
      </c>
      <c r="AO31" s="104" t="str">
        <f t="shared" si="10"/>
        <v>Medio o moderado</v>
      </c>
      <c r="AP31" s="120" t="s">
        <v>254</v>
      </c>
      <c r="AQ31" s="31"/>
    </row>
    <row r="32" spans="1:43" ht="62.25" customHeight="1" x14ac:dyDescent="0.25">
      <c r="A32" s="167" t="s">
        <v>209</v>
      </c>
      <c r="B32" s="121" t="s">
        <v>133</v>
      </c>
      <c r="C32" s="51" t="s">
        <v>180</v>
      </c>
      <c r="D32" s="51" t="s">
        <v>181</v>
      </c>
      <c r="E32" s="51" t="s">
        <v>96</v>
      </c>
      <c r="F32" s="51" t="s">
        <v>178</v>
      </c>
      <c r="G32" s="51" t="s">
        <v>175</v>
      </c>
      <c r="H32" s="51" t="s">
        <v>179</v>
      </c>
      <c r="I32" s="51" t="s">
        <v>182</v>
      </c>
      <c r="J32" s="97" t="s">
        <v>237</v>
      </c>
      <c r="K32" s="51" t="s">
        <v>183</v>
      </c>
      <c r="L32" s="51" t="s">
        <v>184</v>
      </c>
      <c r="M32" s="62">
        <v>10</v>
      </c>
      <c r="N32" s="62">
        <v>5</v>
      </c>
      <c r="O32" s="68">
        <f t="shared" si="0"/>
        <v>50</v>
      </c>
      <c r="P32" s="62">
        <v>5</v>
      </c>
      <c r="Q32" s="62">
        <v>5</v>
      </c>
      <c r="R32" s="62">
        <v>5</v>
      </c>
      <c r="S32" s="69">
        <f t="shared" si="1"/>
        <v>50</v>
      </c>
      <c r="T32" s="62">
        <v>10</v>
      </c>
      <c r="U32" s="62">
        <v>5</v>
      </c>
      <c r="V32" s="72">
        <f t="shared" si="2"/>
        <v>50</v>
      </c>
      <c r="W32" s="73">
        <f t="shared" si="3"/>
        <v>50</v>
      </c>
      <c r="X32" s="93" t="str">
        <f t="shared" si="9"/>
        <v>Medio o moderado</v>
      </c>
      <c r="Y32" s="107">
        <v>2</v>
      </c>
      <c r="Z32" s="107">
        <v>1</v>
      </c>
      <c r="AA32" s="107">
        <v>1</v>
      </c>
      <c r="AB32" s="107">
        <v>1</v>
      </c>
      <c r="AC32" s="107">
        <v>0</v>
      </c>
      <c r="AD32" s="105">
        <f t="shared" si="4"/>
        <v>5</v>
      </c>
      <c r="AE32" s="107">
        <v>0</v>
      </c>
      <c r="AF32" s="107">
        <v>0</v>
      </c>
      <c r="AG32" s="107">
        <v>0</v>
      </c>
      <c r="AH32" s="105"/>
      <c r="AI32" s="107">
        <v>0</v>
      </c>
      <c r="AJ32" s="107">
        <v>0</v>
      </c>
      <c r="AK32" s="107">
        <v>0</v>
      </c>
      <c r="AL32" s="105">
        <f t="shared" si="13"/>
        <v>0</v>
      </c>
      <c r="AM32" s="105">
        <f t="shared" si="7"/>
        <v>5</v>
      </c>
      <c r="AN32" s="73">
        <f t="shared" si="14"/>
        <v>45</v>
      </c>
      <c r="AO32" s="93" t="str">
        <f t="shared" si="10"/>
        <v>Medio o moderado</v>
      </c>
      <c r="AP32" s="106" t="s">
        <v>245</v>
      </c>
      <c r="AQ32" s="31"/>
    </row>
    <row r="33" spans="1:43" ht="62.25" customHeight="1" x14ac:dyDescent="0.25">
      <c r="A33" s="167"/>
      <c r="B33" s="166" t="s">
        <v>210</v>
      </c>
      <c r="C33" s="166" t="s">
        <v>211</v>
      </c>
      <c r="D33" s="166" t="s">
        <v>212</v>
      </c>
      <c r="E33" s="166" t="s">
        <v>96</v>
      </c>
      <c r="F33" s="166" t="s">
        <v>178</v>
      </c>
      <c r="G33" s="51" t="s">
        <v>106</v>
      </c>
      <c r="H33" s="51" t="s">
        <v>107</v>
      </c>
      <c r="I33" s="51" t="s">
        <v>113</v>
      </c>
      <c r="J33" s="97" t="s">
        <v>237</v>
      </c>
      <c r="K33" s="51" t="s">
        <v>151</v>
      </c>
      <c r="L33" s="51" t="s">
        <v>150</v>
      </c>
      <c r="M33" s="62">
        <v>10</v>
      </c>
      <c r="N33" s="62">
        <v>5</v>
      </c>
      <c r="O33" s="68">
        <f t="shared" si="0"/>
        <v>50</v>
      </c>
      <c r="P33" s="62">
        <v>10</v>
      </c>
      <c r="Q33" s="62">
        <v>5</v>
      </c>
      <c r="R33" s="62">
        <v>5</v>
      </c>
      <c r="S33" s="69">
        <f t="shared" si="1"/>
        <v>67.5</v>
      </c>
      <c r="T33" s="62">
        <v>10</v>
      </c>
      <c r="U33" s="62">
        <v>5</v>
      </c>
      <c r="V33" s="72">
        <f t="shared" si="2"/>
        <v>50</v>
      </c>
      <c r="W33" s="73">
        <f t="shared" si="3"/>
        <v>57.875</v>
      </c>
      <c r="X33" s="93" t="str">
        <f t="shared" si="9"/>
        <v>Medio o moderado</v>
      </c>
      <c r="Y33" s="107">
        <v>2</v>
      </c>
      <c r="Z33" s="107">
        <v>1</v>
      </c>
      <c r="AA33" s="107">
        <v>1</v>
      </c>
      <c r="AB33" s="107">
        <v>1</v>
      </c>
      <c r="AC33" s="107">
        <v>0</v>
      </c>
      <c r="AD33" s="105">
        <f t="shared" si="4"/>
        <v>5</v>
      </c>
      <c r="AE33" s="107">
        <v>0</v>
      </c>
      <c r="AF33" s="107">
        <v>2</v>
      </c>
      <c r="AG33" s="107">
        <v>0</v>
      </c>
      <c r="AH33" s="105"/>
      <c r="AI33" s="107">
        <v>1</v>
      </c>
      <c r="AJ33" s="107">
        <v>0</v>
      </c>
      <c r="AK33" s="107">
        <v>0</v>
      </c>
      <c r="AL33" s="105">
        <f t="shared" si="13"/>
        <v>1</v>
      </c>
      <c r="AM33" s="105">
        <f t="shared" si="7"/>
        <v>6</v>
      </c>
      <c r="AN33" s="73">
        <f t="shared" si="14"/>
        <v>51.875</v>
      </c>
      <c r="AO33" s="93" t="str">
        <f t="shared" si="10"/>
        <v>Medio o moderado</v>
      </c>
      <c r="AP33" s="110" t="s">
        <v>240</v>
      </c>
      <c r="AQ33" s="31"/>
    </row>
    <row r="34" spans="1:43" ht="62.25" customHeight="1" x14ac:dyDescent="0.25">
      <c r="A34" s="167"/>
      <c r="B34" s="166"/>
      <c r="C34" s="166"/>
      <c r="D34" s="166"/>
      <c r="E34" s="166"/>
      <c r="F34" s="166"/>
      <c r="G34" s="51" t="s">
        <v>106</v>
      </c>
      <c r="H34" s="51" t="s">
        <v>213</v>
      </c>
      <c r="I34" s="51" t="s">
        <v>108</v>
      </c>
      <c r="J34" s="97" t="s">
        <v>237</v>
      </c>
      <c r="K34" s="51" t="s">
        <v>152</v>
      </c>
      <c r="L34" s="51" t="s">
        <v>186</v>
      </c>
      <c r="M34" s="62">
        <v>10</v>
      </c>
      <c r="N34" s="62">
        <v>5</v>
      </c>
      <c r="O34" s="68">
        <f t="shared" si="0"/>
        <v>50</v>
      </c>
      <c r="P34" s="62">
        <v>10</v>
      </c>
      <c r="Q34" s="62">
        <v>5</v>
      </c>
      <c r="R34" s="62">
        <v>5</v>
      </c>
      <c r="S34" s="69">
        <f t="shared" si="1"/>
        <v>67.5</v>
      </c>
      <c r="T34" s="62">
        <v>10</v>
      </c>
      <c r="U34" s="62">
        <v>5</v>
      </c>
      <c r="V34" s="72">
        <f t="shared" si="2"/>
        <v>50</v>
      </c>
      <c r="W34" s="73">
        <f t="shared" si="3"/>
        <v>57.875</v>
      </c>
      <c r="X34" s="93" t="str">
        <f t="shared" si="9"/>
        <v>Medio o moderado</v>
      </c>
      <c r="Y34" s="107">
        <v>1</v>
      </c>
      <c r="Z34" s="107">
        <v>0</v>
      </c>
      <c r="AA34" s="107">
        <v>1</v>
      </c>
      <c r="AB34" s="107">
        <v>1</v>
      </c>
      <c r="AC34" s="107">
        <v>0</v>
      </c>
      <c r="AD34" s="105">
        <f t="shared" si="4"/>
        <v>3</v>
      </c>
      <c r="AE34" s="107">
        <v>0</v>
      </c>
      <c r="AF34" s="107">
        <v>2</v>
      </c>
      <c r="AG34" s="107">
        <v>0</v>
      </c>
      <c r="AH34" s="105"/>
      <c r="AI34" s="107">
        <v>0</v>
      </c>
      <c r="AJ34" s="107">
        <v>0</v>
      </c>
      <c r="AK34" s="107">
        <v>0</v>
      </c>
      <c r="AL34" s="105">
        <f t="shared" si="13"/>
        <v>0</v>
      </c>
      <c r="AM34" s="105">
        <f t="shared" si="7"/>
        <v>3</v>
      </c>
      <c r="AN34" s="73">
        <f t="shared" si="14"/>
        <v>54.875</v>
      </c>
      <c r="AO34" s="93" t="str">
        <f t="shared" si="10"/>
        <v>Medio o moderado</v>
      </c>
      <c r="AP34" s="110" t="s">
        <v>255</v>
      </c>
      <c r="AQ34" s="31"/>
    </row>
    <row r="35" spans="1:43" ht="78" customHeight="1" x14ac:dyDescent="0.25">
      <c r="A35" s="167"/>
      <c r="B35" s="166"/>
      <c r="C35" s="166"/>
      <c r="D35" s="166"/>
      <c r="E35" s="166"/>
      <c r="F35" s="166"/>
      <c r="G35" s="51" t="s">
        <v>138</v>
      </c>
      <c r="H35" s="51" t="s">
        <v>214</v>
      </c>
      <c r="I35" s="51" t="s">
        <v>215</v>
      </c>
      <c r="J35" s="97" t="s">
        <v>237</v>
      </c>
      <c r="K35" s="51" t="s">
        <v>119</v>
      </c>
      <c r="L35" s="51" t="s">
        <v>191</v>
      </c>
      <c r="M35" s="62">
        <v>10</v>
      </c>
      <c r="N35" s="62">
        <v>5</v>
      </c>
      <c r="O35" s="68">
        <f t="shared" si="0"/>
        <v>50</v>
      </c>
      <c r="P35" s="62">
        <v>10</v>
      </c>
      <c r="Q35" s="62">
        <v>5</v>
      </c>
      <c r="R35" s="62">
        <v>1</v>
      </c>
      <c r="S35" s="69">
        <f t="shared" si="1"/>
        <v>55.5</v>
      </c>
      <c r="T35" s="62">
        <v>10</v>
      </c>
      <c r="U35" s="62">
        <v>5</v>
      </c>
      <c r="V35" s="72">
        <f t="shared" si="2"/>
        <v>50</v>
      </c>
      <c r="W35" s="73">
        <f t="shared" si="3"/>
        <v>52.475000000000001</v>
      </c>
      <c r="X35" s="93" t="str">
        <f t="shared" si="9"/>
        <v>Medio o moderado</v>
      </c>
      <c r="Y35" s="107">
        <v>0</v>
      </c>
      <c r="Z35" s="107">
        <v>0</v>
      </c>
      <c r="AA35" s="107">
        <v>0</v>
      </c>
      <c r="AB35" s="107">
        <v>0</v>
      </c>
      <c r="AC35" s="107">
        <v>0</v>
      </c>
      <c r="AD35" s="105">
        <f t="shared" si="4"/>
        <v>0</v>
      </c>
      <c r="AE35" s="107">
        <v>0</v>
      </c>
      <c r="AF35" s="107">
        <v>0</v>
      </c>
      <c r="AG35" s="107">
        <v>0</v>
      </c>
      <c r="AH35" s="105"/>
      <c r="AI35" s="107">
        <v>0</v>
      </c>
      <c r="AJ35" s="107">
        <v>0</v>
      </c>
      <c r="AK35" s="107">
        <v>0</v>
      </c>
      <c r="AL35" s="105">
        <f t="shared" si="13"/>
        <v>0</v>
      </c>
      <c r="AM35" s="105">
        <f t="shared" si="7"/>
        <v>0</v>
      </c>
      <c r="AN35" s="73">
        <f t="shared" si="14"/>
        <v>52.475000000000001</v>
      </c>
      <c r="AO35" s="93" t="str">
        <f t="shared" si="10"/>
        <v>Medio o moderado</v>
      </c>
      <c r="AP35" s="110" t="s">
        <v>263</v>
      </c>
      <c r="AQ35" s="31"/>
    </row>
    <row r="36" spans="1:43" ht="98.25" customHeight="1" x14ac:dyDescent="0.25">
      <c r="A36" s="167"/>
      <c r="B36" s="166"/>
      <c r="C36" s="51" t="s">
        <v>216</v>
      </c>
      <c r="D36" s="51" t="s">
        <v>217</v>
      </c>
      <c r="E36" s="51" t="s">
        <v>96</v>
      </c>
      <c r="F36" s="51" t="s">
        <v>140</v>
      </c>
      <c r="G36" s="51" t="s">
        <v>138</v>
      </c>
      <c r="H36" s="51" t="s">
        <v>220</v>
      </c>
      <c r="I36" s="51" t="s">
        <v>221</v>
      </c>
      <c r="J36" s="97" t="s">
        <v>237</v>
      </c>
      <c r="K36" s="51" t="s">
        <v>119</v>
      </c>
      <c r="L36" s="51" t="s">
        <v>191</v>
      </c>
      <c r="M36" s="62"/>
      <c r="N36" s="62"/>
      <c r="O36" s="68">
        <f t="shared" si="0"/>
        <v>0</v>
      </c>
      <c r="P36" s="62"/>
      <c r="Q36" s="62"/>
      <c r="R36" s="62"/>
      <c r="S36" s="69">
        <f t="shared" si="1"/>
        <v>0</v>
      </c>
      <c r="T36" s="62"/>
      <c r="U36" s="62"/>
      <c r="V36" s="72">
        <f t="shared" si="2"/>
        <v>0</v>
      </c>
      <c r="W36" s="73">
        <f t="shared" si="3"/>
        <v>0</v>
      </c>
      <c r="X36" s="93" t="str">
        <f t="shared" si="9"/>
        <v>Bajo</v>
      </c>
      <c r="Y36" s="107">
        <v>0</v>
      </c>
      <c r="Z36" s="107">
        <v>0</v>
      </c>
      <c r="AA36" s="107">
        <v>0</v>
      </c>
      <c r="AB36" s="107">
        <v>0</v>
      </c>
      <c r="AC36" s="107">
        <v>0</v>
      </c>
      <c r="AD36" s="105">
        <f t="shared" si="4"/>
        <v>0</v>
      </c>
      <c r="AE36" s="107">
        <v>0</v>
      </c>
      <c r="AF36" s="107">
        <v>0</v>
      </c>
      <c r="AG36" s="107">
        <v>0</v>
      </c>
      <c r="AH36" s="105"/>
      <c r="AI36" s="107">
        <v>0</v>
      </c>
      <c r="AJ36" s="107">
        <v>0</v>
      </c>
      <c r="AK36" s="107">
        <v>0</v>
      </c>
      <c r="AL36" s="105">
        <f t="shared" si="13"/>
        <v>0</v>
      </c>
      <c r="AM36" s="105">
        <f t="shared" si="7"/>
        <v>0</v>
      </c>
      <c r="AN36" s="73">
        <f t="shared" si="14"/>
        <v>0</v>
      </c>
      <c r="AO36" s="93" t="str">
        <f t="shared" si="10"/>
        <v>Bajo</v>
      </c>
      <c r="AP36" s="110" t="s">
        <v>263</v>
      </c>
      <c r="AQ36" s="31"/>
    </row>
    <row r="37" spans="1:43" ht="62.25" customHeight="1" x14ac:dyDescent="0.25">
      <c r="A37" s="167"/>
      <c r="B37" s="121" t="s">
        <v>219</v>
      </c>
      <c r="C37" s="51" t="s">
        <v>218</v>
      </c>
      <c r="D37" s="51" t="s">
        <v>219</v>
      </c>
      <c r="E37" s="51" t="s">
        <v>96</v>
      </c>
      <c r="F37" s="51" t="s">
        <v>140</v>
      </c>
      <c r="G37" s="51" t="s">
        <v>138</v>
      </c>
      <c r="H37" s="51" t="s">
        <v>224</v>
      </c>
      <c r="I37" s="51" t="s">
        <v>223</v>
      </c>
      <c r="J37" s="97" t="s">
        <v>238</v>
      </c>
      <c r="K37" s="51" t="s">
        <v>119</v>
      </c>
      <c r="L37" s="51" t="s">
        <v>222</v>
      </c>
      <c r="M37" s="62">
        <v>10</v>
      </c>
      <c r="N37" s="62">
        <v>5</v>
      </c>
      <c r="O37" s="68">
        <f t="shared" ref="O37" si="57">(M37*N37)</f>
        <v>50</v>
      </c>
      <c r="P37" s="62">
        <v>10</v>
      </c>
      <c r="Q37" s="62">
        <v>5</v>
      </c>
      <c r="R37" s="62">
        <v>10</v>
      </c>
      <c r="S37" s="69">
        <f t="shared" ref="S37" si="58">(P37*3.5)+(Q37*3.5)+(R37*3)</f>
        <v>82.5</v>
      </c>
      <c r="T37" s="62">
        <v>10</v>
      </c>
      <c r="U37" s="62">
        <v>5</v>
      </c>
      <c r="V37" s="72">
        <f t="shared" ref="V37" si="59">T37*U37</f>
        <v>50</v>
      </c>
      <c r="W37" s="73">
        <f t="shared" ref="W37" si="60">+(V37*0.1)+(S37*0.45)+(O37*0.45)</f>
        <v>64.625</v>
      </c>
      <c r="X37" s="93" t="str">
        <f t="shared" si="9"/>
        <v>Significativo</v>
      </c>
      <c r="Y37" s="107">
        <v>2</v>
      </c>
      <c r="Z37" s="107">
        <v>1</v>
      </c>
      <c r="AA37" s="107">
        <v>2</v>
      </c>
      <c r="AB37" s="107">
        <v>1</v>
      </c>
      <c r="AC37" s="107">
        <v>0</v>
      </c>
      <c r="AD37" s="105">
        <f t="shared" ref="AD37" si="61">SUM(Y37:AC37)</f>
        <v>6</v>
      </c>
      <c r="AE37" s="107">
        <v>0</v>
      </c>
      <c r="AF37" s="107">
        <v>0</v>
      </c>
      <c r="AG37" s="107">
        <v>0</v>
      </c>
      <c r="AH37" s="105"/>
      <c r="AI37" s="107">
        <v>0</v>
      </c>
      <c r="AJ37" s="107">
        <v>0</v>
      </c>
      <c r="AK37" s="107">
        <v>0</v>
      </c>
      <c r="AL37" s="105">
        <f t="shared" ref="AL37" si="62">SUM(AI37:AK37)</f>
        <v>0</v>
      </c>
      <c r="AM37" s="105">
        <f t="shared" ref="AM37" si="63">AD37+AH37+AL37</f>
        <v>6</v>
      </c>
      <c r="AN37" s="73">
        <f t="shared" ref="AN37" si="64">W37-AM37</f>
        <v>58.625</v>
      </c>
      <c r="AO37" s="93" t="str">
        <f t="shared" si="10"/>
        <v>Medio o moderado</v>
      </c>
      <c r="AP37" s="115" t="s">
        <v>246</v>
      </c>
      <c r="AQ37" s="31"/>
    </row>
    <row r="38" spans="1:43" x14ac:dyDescent="0.25">
      <c r="A38" s="221"/>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31"/>
    </row>
    <row r="39" spans="1:43" ht="25.5" customHeight="1" x14ac:dyDescent="0.25">
      <c r="A39" s="217" t="s">
        <v>247</v>
      </c>
      <c r="B39" s="217"/>
      <c r="C39" s="217"/>
      <c r="D39" s="117">
        <v>44371</v>
      </c>
      <c r="E39" s="217" t="s">
        <v>248</v>
      </c>
      <c r="F39" s="217"/>
      <c r="G39" s="217"/>
      <c r="H39" s="224" t="s">
        <v>249</v>
      </c>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31"/>
    </row>
    <row r="40" spans="1:43" s="109" customFormat="1" ht="20.25" customHeight="1" x14ac:dyDescent="0.2">
      <c r="A40" s="222" t="s">
        <v>258</v>
      </c>
      <c r="B40" s="222"/>
      <c r="C40" s="222"/>
      <c r="D40" s="222"/>
      <c r="E40" s="222"/>
      <c r="F40" s="222"/>
      <c r="G40" s="222"/>
      <c r="H40" s="222"/>
      <c r="I40" s="108" t="s">
        <v>259</v>
      </c>
      <c r="J40" s="222" t="s">
        <v>260</v>
      </c>
      <c r="K40" s="222"/>
      <c r="L40" s="222"/>
      <c r="M40" s="222"/>
      <c r="N40" s="222"/>
      <c r="O40" s="222"/>
      <c r="P40" s="222"/>
      <c r="Q40" s="222"/>
      <c r="R40" s="222"/>
      <c r="S40" s="222"/>
      <c r="T40" s="222"/>
      <c r="U40" s="222"/>
      <c r="V40" s="222"/>
      <c r="W40" s="222"/>
      <c r="X40" s="108" t="s">
        <v>261</v>
      </c>
      <c r="Y40" s="223" t="s">
        <v>262</v>
      </c>
      <c r="Z40" s="223"/>
      <c r="AA40" s="223"/>
      <c r="AB40" s="223"/>
      <c r="AC40" s="223"/>
      <c r="AD40" s="223"/>
      <c r="AE40" s="223"/>
      <c r="AF40" s="223"/>
      <c r="AG40" s="223"/>
      <c r="AH40" s="223"/>
      <c r="AI40" s="223"/>
      <c r="AJ40" s="223"/>
      <c r="AK40" s="223"/>
      <c r="AL40" s="223"/>
      <c r="AM40" s="223"/>
      <c r="AN40" s="223"/>
      <c r="AO40" s="222">
        <v>1</v>
      </c>
      <c r="AP40" s="222"/>
    </row>
    <row r="41" spans="1:43" ht="72.75" customHeight="1" x14ac:dyDescent="0.25">
      <c r="A41" s="203" t="s">
        <v>56</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31"/>
    </row>
    <row r="42" spans="1:43" x14ac:dyDescent="0.25">
      <c r="AQ42" s="31"/>
    </row>
    <row r="43" spans="1:43" x14ac:dyDescent="0.25">
      <c r="AQ43" s="31"/>
    </row>
    <row r="44" spans="1:43" x14ac:dyDescent="0.25">
      <c r="AQ44" s="31"/>
    </row>
    <row r="45" spans="1:43" x14ac:dyDescent="0.25">
      <c r="AQ45" s="31"/>
    </row>
    <row r="46" spans="1:43" x14ac:dyDescent="0.25">
      <c r="AQ46" s="31"/>
    </row>
    <row r="47" spans="1:43" x14ac:dyDescent="0.25">
      <c r="AQ47" s="31"/>
    </row>
    <row r="48" spans="1:43" x14ac:dyDescent="0.25">
      <c r="AQ48" s="31"/>
    </row>
    <row r="49" spans="43:43" ht="15.75" customHeight="1" x14ac:dyDescent="0.25">
      <c r="AQ49" s="31"/>
    </row>
    <row r="50" spans="43:43" ht="15.75" customHeight="1" x14ac:dyDescent="0.25">
      <c r="AQ50" s="31"/>
    </row>
    <row r="51" spans="43:43" ht="15.75" customHeight="1" x14ac:dyDescent="0.25">
      <c r="AQ51" s="31"/>
    </row>
    <row r="52" spans="43:43" ht="15.75" customHeight="1" x14ac:dyDescent="0.25">
      <c r="AQ52" s="31"/>
    </row>
    <row r="53" spans="43:43" ht="15.75" customHeight="1" x14ac:dyDescent="0.25">
      <c r="AQ53" s="31"/>
    </row>
    <row r="54" spans="43:43" ht="15.75" customHeight="1" x14ac:dyDescent="0.25">
      <c r="AQ54" s="31"/>
    </row>
    <row r="55" spans="43:43" ht="15.75" customHeight="1" x14ac:dyDescent="0.25">
      <c r="AQ55" s="31"/>
    </row>
    <row r="56" spans="43:43" ht="15.75" customHeight="1" x14ac:dyDescent="0.25">
      <c r="AQ56" s="31"/>
    </row>
    <row r="57" spans="43:43" ht="15.75" customHeight="1" x14ac:dyDescent="0.25">
      <c r="AQ57" s="31"/>
    </row>
    <row r="58" spans="43:43" ht="15.75" customHeight="1" x14ac:dyDescent="0.25">
      <c r="AQ58" s="31"/>
    </row>
    <row r="59" spans="43:43" ht="15.75" customHeight="1" x14ac:dyDescent="0.25">
      <c r="AQ59" s="31"/>
    </row>
    <row r="60" spans="43:43" ht="15.75" customHeight="1" x14ac:dyDescent="0.25">
      <c r="AQ60" s="31"/>
    </row>
    <row r="61" spans="43:43" ht="15.75" customHeight="1" x14ac:dyDescent="0.25">
      <c r="AQ61" s="31"/>
    </row>
    <row r="62" spans="43:43" ht="15.75" customHeight="1" x14ac:dyDescent="0.25">
      <c r="AQ62" s="31"/>
    </row>
    <row r="63" spans="43:43" ht="15.75" customHeight="1" x14ac:dyDescent="0.25">
      <c r="AQ63" s="31"/>
    </row>
    <row r="64" spans="43:43" ht="15.75" customHeight="1" x14ac:dyDescent="0.25">
      <c r="AQ64" s="31"/>
    </row>
    <row r="65" spans="43:43" ht="15.75" customHeight="1" x14ac:dyDescent="0.25">
      <c r="AQ65" s="31"/>
    </row>
    <row r="66" spans="43:43" ht="15.75" customHeight="1" x14ac:dyDescent="0.25">
      <c r="AQ66" s="31"/>
    </row>
    <row r="67" spans="43:43" ht="15.75" customHeight="1" x14ac:dyDescent="0.25">
      <c r="AQ67" s="31"/>
    </row>
    <row r="68" spans="43:43" ht="15.75" customHeight="1" x14ac:dyDescent="0.25">
      <c r="AQ68" s="31"/>
    </row>
    <row r="69" spans="43:43" ht="15.75" customHeight="1" x14ac:dyDescent="0.25">
      <c r="AQ69" s="31"/>
    </row>
    <row r="70" spans="43:43" ht="15.75" customHeight="1" x14ac:dyDescent="0.25">
      <c r="AQ70" s="31"/>
    </row>
    <row r="71" spans="43:43" ht="15.75" customHeight="1" x14ac:dyDescent="0.25">
      <c r="AQ71" s="31"/>
    </row>
    <row r="72" spans="43:43" ht="15.75" customHeight="1" x14ac:dyDescent="0.25">
      <c r="AQ72" s="31"/>
    </row>
    <row r="73" spans="43:43" ht="15.75" customHeight="1" x14ac:dyDescent="0.25">
      <c r="AQ73" s="31"/>
    </row>
    <row r="74" spans="43:43" ht="15.75" customHeight="1" x14ac:dyDescent="0.25">
      <c r="AQ74" s="31"/>
    </row>
    <row r="75" spans="43:43" ht="15.75" customHeight="1" x14ac:dyDescent="0.25">
      <c r="AQ75" s="31"/>
    </row>
    <row r="76" spans="43:43" ht="15.75" customHeight="1" x14ac:dyDescent="0.25">
      <c r="AQ76" s="31"/>
    </row>
    <row r="77" spans="43:43" ht="15.75" customHeight="1" x14ac:dyDescent="0.25">
      <c r="AQ77" s="31"/>
    </row>
    <row r="78" spans="43:43" ht="15.75" customHeight="1" x14ac:dyDescent="0.25">
      <c r="AQ78" s="31"/>
    </row>
    <row r="79" spans="43:43" ht="15.75" customHeight="1" x14ac:dyDescent="0.25">
      <c r="AQ79" s="31"/>
    </row>
    <row r="80" spans="43:43" ht="15.75" customHeight="1" x14ac:dyDescent="0.25">
      <c r="AQ80" s="31"/>
    </row>
    <row r="81" spans="43:43" ht="15.75" customHeight="1" x14ac:dyDescent="0.25">
      <c r="AQ81" s="31"/>
    </row>
    <row r="82" spans="43:43" ht="15.75" customHeight="1" x14ac:dyDescent="0.25">
      <c r="AQ82" s="31"/>
    </row>
    <row r="83" spans="43:43" ht="15.75" customHeight="1" x14ac:dyDescent="0.25">
      <c r="AQ83" s="31"/>
    </row>
    <row r="84" spans="43:43" ht="15.75" customHeight="1" x14ac:dyDescent="0.25">
      <c r="AQ84" s="31"/>
    </row>
    <row r="85" spans="43:43" ht="15.75" customHeight="1" x14ac:dyDescent="0.25">
      <c r="AQ85" s="31"/>
    </row>
    <row r="86" spans="43:43" ht="15.75" customHeight="1" x14ac:dyDescent="0.25">
      <c r="AQ86" s="31"/>
    </row>
    <row r="87" spans="43:43" ht="15.75" customHeight="1" x14ac:dyDescent="0.25">
      <c r="AQ87" s="31"/>
    </row>
    <row r="88" spans="43:43" ht="15.75" customHeight="1" x14ac:dyDescent="0.25">
      <c r="AQ88" s="31"/>
    </row>
    <row r="89" spans="43:43" ht="15.75" customHeight="1" x14ac:dyDescent="0.25">
      <c r="AQ89" s="31"/>
    </row>
    <row r="90" spans="43:43" ht="15.75" customHeight="1" x14ac:dyDescent="0.25">
      <c r="AQ90" s="31"/>
    </row>
    <row r="91" spans="43:43" ht="15.75" customHeight="1" x14ac:dyDescent="0.25">
      <c r="AQ91" s="31"/>
    </row>
    <row r="92" spans="43:43" ht="15.75" customHeight="1" x14ac:dyDescent="0.25">
      <c r="AQ92" s="31"/>
    </row>
    <row r="93" spans="43:43" ht="15.75" customHeight="1" x14ac:dyDescent="0.25">
      <c r="AQ93" s="31"/>
    </row>
    <row r="94" spans="43:43" ht="15.75" customHeight="1" x14ac:dyDescent="0.25">
      <c r="AQ94" s="31"/>
    </row>
    <row r="95" spans="43:43" ht="15.75" customHeight="1" x14ac:dyDescent="0.25">
      <c r="AQ95" s="31"/>
    </row>
    <row r="96" spans="43:43" ht="15.75" customHeight="1" x14ac:dyDescent="0.25">
      <c r="AQ96" s="31"/>
    </row>
    <row r="97" spans="43:43" ht="15.75" customHeight="1" x14ac:dyDescent="0.25">
      <c r="AQ97" s="31"/>
    </row>
    <row r="98" spans="43:43" ht="15.75" customHeight="1" x14ac:dyDescent="0.25">
      <c r="AQ98" s="31"/>
    </row>
    <row r="99" spans="43:43" ht="15.75" customHeight="1" x14ac:dyDescent="0.25">
      <c r="AQ99" s="31"/>
    </row>
    <row r="100" spans="43:43" ht="15.75" customHeight="1" x14ac:dyDescent="0.25">
      <c r="AQ100" s="31"/>
    </row>
    <row r="101" spans="43:43" ht="15.75" customHeight="1" x14ac:dyDescent="0.25">
      <c r="AQ101" s="31"/>
    </row>
    <row r="102" spans="43:43" ht="15.75" customHeight="1" x14ac:dyDescent="0.25">
      <c r="AQ102" s="31"/>
    </row>
    <row r="103" spans="43:43" ht="15.75" customHeight="1" x14ac:dyDescent="0.25">
      <c r="AQ103" s="31"/>
    </row>
    <row r="104" spans="43:43" ht="15.75" customHeight="1" x14ac:dyDescent="0.25">
      <c r="AQ104" s="31"/>
    </row>
    <row r="105" spans="43:43" ht="15.75" customHeight="1" x14ac:dyDescent="0.25">
      <c r="AQ105" s="31"/>
    </row>
    <row r="106" spans="43:43" ht="15.75" customHeight="1" x14ac:dyDescent="0.25">
      <c r="AQ106" s="31"/>
    </row>
    <row r="107" spans="43:43" ht="15.75" customHeight="1" x14ac:dyDescent="0.25">
      <c r="AQ107" s="31"/>
    </row>
    <row r="108" spans="43:43" ht="15.75" customHeight="1" x14ac:dyDescent="0.25">
      <c r="AQ108" s="31"/>
    </row>
    <row r="109" spans="43:43" ht="15.75" customHeight="1" x14ac:dyDescent="0.25">
      <c r="AQ109" s="31"/>
    </row>
    <row r="110" spans="43:43" ht="15.75" customHeight="1" x14ac:dyDescent="0.25">
      <c r="AQ110" s="31"/>
    </row>
    <row r="111" spans="43:43" ht="15.75" customHeight="1" x14ac:dyDescent="0.25">
      <c r="AQ111" s="31"/>
    </row>
    <row r="112" spans="43:43" ht="15.75" customHeight="1" x14ac:dyDescent="0.25">
      <c r="AQ112" s="31"/>
    </row>
    <row r="113" spans="43:43" ht="15.75" customHeight="1" x14ac:dyDescent="0.25">
      <c r="AQ113" s="31"/>
    </row>
    <row r="114" spans="43:43" ht="15.75" customHeight="1" x14ac:dyDescent="0.25">
      <c r="AQ114" s="31"/>
    </row>
    <row r="115" spans="43:43" ht="15.75" customHeight="1" x14ac:dyDescent="0.25">
      <c r="AQ115" s="31"/>
    </row>
    <row r="116" spans="43:43" ht="15.75" customHeight="1" x14ac:dyDescent="0.25">
      <c r="AQ116" s="31"/>
    </row>
    <row r="117" spans="43:43" ht="15.75" customHeight="1" x14ac:dyDescent="0.25">
      <c r="AQ117" s="31"/>
    </row>
    <row r="118" spans="43:43" ht="15.75" customHeight="1" x14ac:dyDescent="0.25">
      <c r="AQ118" s="31"/>
    </row>
    <row r="119" spans="43:43" ht="15.75" customHeight="1" x14ac:dyDescent="0.25">
      <c r="AQ119" s="31"/>
    </row>
    <row r="120" spans="43:43" ht="15.75" customHeight="1" x14ac:dyDescent="0.25">
      <c r="AQ120" s="31"/>
    </row>
    <row r="121" spans="43:43" ht="15.75" customHeight="1" x14ac:dyDescent="0.25">
      <c r="AQ121" s="31"/>
    </row>
    <row r="122" spans="43:43" ht="15.75" customHeight="1" x14ac:dyDescent="0.25">
      <c r="AQ122" s="31"/>
    </row>
    <row r="123" spans="43:43" ht="15.75" customHeight="1" x14ac:dyDescent="0.25">
      <c r="AQ123" s="31"/>
    </row>
    <row r="124" spans="43:43" ht="15.75" customHeight="1" x14ac:dyDescent="0.25">
      <c r="AQ124" s="31"/>
    </row>
    <row r="125" spans="43:43" ht="15.75" customHeight="1" x14ac:dyDescent="0.25">
      <c r="AQ125" s="31"/>
    </row>
    <row r="126" spans="43:43" ht="15.75" customHeight="1" x14ac:dyDescent="0.25">
      <c r="AQ126" s="31"/>
    </row>
    <row r="127" spans="43:43" ht="15.75" customHeight="1" x14ac:dyDescent="0.25">
      <c r="AQ127" s="31"/>
    </row>
    <row r="128" spans="43:43" ht="15.75" customHeight="1" x14ac:dyDescent="0.25">
      <c r="AQ128" s="31"/>
    </row>
    <row r="129" spans="43:43" ht="15.75" customHeight="1" x14ac:dyDescent="0.25">
      <c r="AQ129" s="31"/>
    </row>
    <row r="130" spans="43:43" ht="15.75" customHeight="1" x14ac:dyDescent="0.25">
      <c r="AQ130" s="31"/>
    </row>
    <row r="131" spans="43:43" ht="15.75" customHeight="1" x14ac:dyDescent="0.25">
      <c r="AQ131" s="31"/>
    </row>
    <row r="132" spans="43:43" ht="15.75" customHeight="1" x14ac:dyDescent="0.25">
      <c r="AQ132" s="31"/>
    </row>
    <row r="133" spans="43:43" ht="15.75" customHeight="1" x14ac:dyDescent="0.25">
      <c r="AQ133" s="31"/>
    </row>
    <row r="134" spans="43:43" ht="15.75" customHeight="1" x14ac:dyDescent="0.25">
      <c r="AQ134" s="31"/>
    </row>
    <row r="135" spans="43:43" ht="15.75" customHeight="1" x14ac:dyDescent="0.25">
      <c r="AQ135" s="31"/>
    </row>
    <row r="136" spans="43:43" ht="15.75" customHeight="1" x14ac:dyDescent="0.25">
      <c r="AQ136" s="31"/>
    </row>
    <row r="137" spans="43:43" ht="15.75" customHeight="1" x14ac:dyDescent="0.25">
      <c r="AQ137" s="31"/>
    </row>
    <row r="138" spans="43:43" ht="15.75" customHeight="1" x14ac:dyDescent="0.25">
      <c r="AQ138" s="31"/>
    </row>
    <row r="139" spans="43:43" ht="15.75" customHeight="1" x14ac:dyDescent="0.25">
      <c r="AQ139" s="31"/>
    </row>
    <row r="140" spans="43:43" ht="15.75" customHeight="1" x14ac:dyDescent="0.25">
      <c r="AQ140" s="31"/>
    </row>
    <row r="141" spans="43:43" ht="15.75" customHeight="1" x14ac:dyDescent="0.25">
      <c r="AQ141" s="31"/>
    </row>
    <row r="142" spans="43:43" ht="15.75" customHeight="1" x14ac:dyDescent="0.25">
      <c r="AQ142" s="31"/>
    </row>
    <row r="143" spans="43:43" ht="15.75" customHeight="1" x14ac:dyDescent="0.25">
      <c r="AQ143" s="31"/>
    </row>
    <row r="144" spans="43:43" ht="15.75" customHeight="1" x14ac:dyDescent="0.25">
      <c r="AQ144" s="31"/>
    </row>
    <row r="145" spans="43:43" ht="15.75" customHeight="1" x14ac:dyDescent="0.25">
      <c r="AQ145" s="31"/>
    </row>
    <row r="146" spans="43:43" ht="15.75" customHeight="1" x14ac:dyDescent="0.25">
      <c r="AQ146" s="31"/>
    </row>
    <row r="147" spans="43:43" ht="15.75" customHeight="1" x14ac:dyDescent="0.25">
      <c r="AQ147" s="31"/>
    </row>
    <row r="148" spans="43:43" ht="15.75" customHeight="1" x14ac:dyDescent="0.25">
      <c r="AQ148" s="31"/>
    </row>
    <row r="149" spans="43:43" ht="15.75" customHeight="1" x14ac:dyDescent="0.25">
      <c r="AQ149" s="31"/>
    </row>
    <row r="150" spans="43:43" ht="15.75" customHeight="1" x14ac:dyDescent="0.25">
      <c r="AQ150" s="31"/>
    </row>
    <row r="151" spans="43:43" ht="15.75" customHeight="1" x14ac:dyDescent="0.25">
      <c r="AQ151" s="31"/>
    </row>
    <row r="152" spans="43:43" ht="15.75" customHeight="1" x14ac:dyDescent="0.25">
      <c r="AQ152" s="31"/>
    </row>
    <row r="153" spans="43:43" ht="15.75" customHeight="1" x14ac:dyDescent="0.25">
      <c r="AQ153" s="31"/>
    </row>
    <row r="154" spans="43:43" ht="15.75" customHeight="1" x14ac:dyDescent="0.25">
      <c r="AQ154" s="31"/>
    </row>
    <row r="155" spans="43:43" ht="15.75" customHeight="1" x14ac:dyDescent="0.25">
      <c r="AQ155" s="31"/>
    </row>
    <row r="156" spans="43:43" ht="15.75" customHeight="1" x14ac:dyDescent="0.25">
      <c r="AQ156" s="31"/>
    </row>
    <row r="157" spans="43:43" ht="15.75" customHeight="1" x14ac:dyDescent="0.25">
      <c r="AQ157" s="31"/>
    </row>
    <row r="158" spans="43:43" ht="15.75" customHeight="1" x14ac:dyDescent="0.25">
      <c r="AQ158" s="31"/>
    </row>
    <row r="159" spans="43:43" ht="15.75" customHeight="1" x14ac:dyDescent="0.25">
      <c r="AQ159" s="31"/>
    </row>
    <row r="160" spans="43:43" ht="15.75" customHeight="1" x14ac:dyDescent="0.25">
      <c r="AQ160" s="31"/>
    </row>
    <row r="161" spans="43:43" ht="15.75" customHeight="1" x14ac:dyDescent="0.25">
      <c r="AQ161" s="31"/>
    </row>
    <row r="162" spans="43:43" ht="15.75" customHeight="1" x14ac:dyDescent="0.25">
      <c r="AQ162" s="31"/>
    </row>
    <row r="163" spans="43:43" ht="15.75" customHeight="1" x14ac:dyDescent="0.25">
      <c r="AQ163" s="31"/>
    </row>
    <row r="164" spans="43:43" ht="15.75" customHeight="1" x14ac:dyDescent="0.25">
      <c r="AQ164" s="31"/>
    </row>
    <row r="165" spans="43:43" ht="15.75" customHeight="1" x14ac:dyDescent="0.25">
      <c r="AQ165" s="31"/>
    </row>
    <row r="166" spans="43:43" ht="15.75" customHeight="1" x14ac:dyDescent="0.25">
      <c r="AQ166" s="31"/>
    </row>
    <row r="167" spans="43:43" ht="15.75" customHeight="1" x14ac:dyDescent="0.25">
      <c r="AQ167" s="31"/>
    </row>
    <row r="168" spans="43:43" ht="15.75" customHeight="1" x14ac:dyDescent="0.25">
      <c r="AQ168" s="31"/>
    </row>
    <row r="169" spans="43:43" ht="15.75" customHeight="1" x14ac:dyDescent="0.25">
      <c r="AQ169" s="31"/>
    </row>
    <row r="170" spans="43:43" ht="15.75" customHeight="1" x14ac:dyDescent="0.25">
      <c r="AQ170" s="31"/>
    </row>
    <row r="171" spans="43:43" ht="15.75" customHeight="1" x14ac:dyDescent="0.25">
      <c r="AQ171" s="31"/>
    </row>
    <row r="172" spans="43:43" ht="15.75" customHeight="1" x14ac:dyDescent="0.25">
      <c r="AQ172" s="31"/>
    </row>
    <row r="173" spans="43:43" ht="15.75" customHeight="1" x14ac:dyDescent="0.25">
      <c r="AQ173" s="31"/>
    </row>
    <row r="174" spans="43:43" ht="15.75" customHeight="1" x14ac:dyDescent="0.25">
      <c r="AQ174" s="31"/>
    </row>
    <row r="175" spans="43:43" ht="15.75" customHeight="1" x14ac:dyDescent="0.25">
      <c r="AQ175" s="31"/>
    </row>
    <row r="176" spans="43:43" ht="15.75" customHeight="1" x14ac:dyDescent="0.25">
      <c r="AQ176" s="31"/>
    </row>
    <row r="177" spans="43:43" ht="15.75" customHeight="1" x14ac:dyDescent="0.25">
      <c r="AQ177" s="31"/>
    </row>
    <row r="178" spans="43:43" ht="15.75" customHeight="1" x14ac:dyDescent="0.25">
      <c r="AQ178" s="31"/>
    </row>
    <row r="179" spans="43:43" ht="15.75" customHeight="1" x14ac:dyDescent="0.25">
      <c r="AQ179" s="31"/>
    </row>
    <row r="180" spans="43:43" ht="15.75" customHeight="1" x14ac:dyDescent="0.25">
      <c r="AQ180" s="31"/>
    </row>
    <row r="181" spans="43:43" ht="15.75" customHeight="1" x14ac:dyDescent="0.25">
      <c r="AQ181" s="31"/>
    </row>
    <row r="182" spans="43:43" ht="15.75" customHeight="1" x14ac:dyDescent="0.25">
      <c r="AQ182" s="31"/>
    </row>
    <row r="183" spans="43:43" ht="15.75" customHeight="1" x14ac:dyDescent="0.25">
      <c r="AQ183" s="31"/>
    </row>
    <row r="184" spans="43:43" ht="15.75" customHeight="1" x14ac:dyDescent="0.25">
      <c r="AQ184" s="31"/>
    </row>
    <row r="185" spans="43:43" ht="15.75" customHeight="1" x14ac:dyDescent="0.25">
      <c r="AQ185" s="31"/>
    </row>
    <row r="186" spans="43:43" ht="15.75" customHeight="1" x14ac:dyDescent="0.25">
      <c r="AQ186" s="31"/>
    </row>
    <row r="187" spans="43:43" ht="15.75" customHeight="1" x14ac:dyDescent="0.25">
      <c r="AQ187" s="31"/>
    </row>
    <row r="188" spans="43:43" ht="15.75" customHeight="1" x14ac:dyDescent="0.25">
      <c r="AQ188" s="31"/>
    </row>
    <row r="189" spans="43:43" ht="15.75" customHeight="1" x14ac:dyDescent="0.25">
      <c r="AQ189" s="31"/>
    </row>
    <row r="190" spans="43:43" ht="15.75" customHeight="1" x14ac:dyDescent="0.25">
      <c r="AQ190" s="31"/>
    </row>
    <row r="191" spans="43:43" ht="15.75" customHeight="1" x14ac:dyDescent="0.25">
      <c r="AQ191" s="31"/>
    </row>
    <row r="192" spans="43:43" ht="15.75" customHeight="1" x14ac:dyDescent="0.25">
      <c r="AQ192" s="31"/>
    </row>
    <row r="193" spans="43:43" ht="15.75" customHeight="1" x14ac:dyDescent="0.25">
      <c r="AQ193" s="31"/>
    </row>
    <row r="194" spans="43:43" ht="15.75" customHeight="1" x14ac:dyDescent="0.25">
      <c r="AQ194" s="31"/>
    </row>
    <row r="195" spans="43:43" ht="15.75" customHeight="1" x14ac:dyDescent="0.25">
      <c r="AQ195" s="31"/>
    </row>
    <row r="196" spans="43:43" ht="15.75" customHeight="1" x14ac:dyDescent="0.25">
      <c r="AQ196" s="31"/>
    </row>
    <row r="197" spans="43:43" ht="15.75" customHeight="1" x14ac:dyDescent="0.25">
      <c r="AQ197" s="31"/>
    </row>
    <row r="198" spans="43:43" ht="15.75" customHeight="1" x14ac:dyDescent="0.25">
      <c r="AQ198" s="31"/>
    </row>
    <row r="199" spans="43:43" ht="15.75" customHeight="1" x14ac:dyDescent="0.25">
      <c r="AQ199" s="31"/>
    </row>
    <row r="200" spans="43:43" ht="15.75" customHeight="1" x14ac:dyDescent="0.25">
      <c r="AQ200" s="31"/>
    </row>
    <row r="201" spans="43:43" ht="15.75" customHeight="1" x14ac:dyDescent="0.25">
      <c r="AQ201" s="31"/>
    </row>
    <row r="202" spans="43:43" ht="15.75" customHeight="1" x14ac:dyDescent="0.25">
      <c r="AQ202" s="31"/>
    </row>
    <row r="203" spans="43:43" ht="15.75" customHeight="1" x14ac:dyDescent="0.25">
      <c r="AQ203" s="31"/>
    </row>
    <row r="204" spans="43:43" ht="15.75" customHeight="1" x14ac:dyDescent="0.25">
      <c r="AQ204" s="31"/>
    </row>
    <row r="205" spans="43:43" ht="15.75" customHeight="1" x14ac:dyDescent="0.25">
      <c r="AQ205" s="31"/>
    </row>
    <row r="206" spans="43:43" ht="15.75" customHeight="1" x14ac:dyDescent="0.25">
      <c r="AQ206" s="31"/>
    </row>
    <row r="207" spans="43:43" ht="15.75" customHeight="1" x14ac:dyDescent="0.25">
      <c r="AQ207" s="31"/>
    </row>
    <row r="208" spans="43:43" ht="15.75" customHeight="1" x14ac:dyDescent="0.25">
      <c r="AQ208" s="31"/>
    </row>
    <row r="209" spans="43:43" ht="15.75" customHeight="1" x14ac:dyDescent="0.25">
      <c r="AQ209" s="31"/>
    </row>
    <row r="210" spans="43:43" ht="15.75" customHeight="1" x14ac:dyDescent="0.25">
      <c r="AQ210" s="31"/>
    </row>
    <row r="211" spans="43:43" ht="15.75" customHeight="1" x14ac:dyDescent="0.25">
      <c r="AQ211" s="31"/>
    </row>
    <row r="212" spans="43:43" ht="15.75" customHeight="1" x14ac:dyDescent="0.25">
      <c r="AQ212" s="31"/>
    </row>
    <row r="213" spans="43:43" ht="15.75" customHeight="1" x14ac:dyDescent="0.25">
      <c r="AQ213" s="31"/>
    </row>
    <row r="214" spans="43:43" ht="15.75" customHeight="1" x14ac:dyDescent="0.25">
      <c r="AQ214" s="31"/>
    </row>
    <row r="215" spans="43:43" ht="15.75" customHeight="1" x14ac:dyDescent="0.25">
      <c r="AQ215" s="31"/>
    </row>
    <row r="216" spans="43:43" ht="15.75" customHeight="1" x14ac:dyDescent="0.25">
      <c r="AQ216" s="31"/>
    </row>
    <row r="217" spans="43:43" ht="15.75" customHeight="1" x14ac:dyDescent="0.25">
      <c r="AQ217" s="31"/>
    </row>
    <row r="218" spans="43:43" ht="15.75" customHeight="1" x14ac:dyDescent="0.25">
      <c r="AQ218" s="31"/>
    </row>
    <row r="219" spans="43:43" ht="15.75" customHeight="1" x14ac:dyDescent="0.25">
      <c r="AQ219" s="31"/>
    </row>
    <row r="220" spans="43:43" ht="15.75" customHeight="1" x14ac:dyDescent="0.25">
      <c r="AQ220" s="31"/>
    </row>
    <row r="221" spans="43:43" ht="15.75" customHeight="1" x14ac:dyDescent="0.25">
      <c r="AQ221" s="31"/>
    </row>
    <row r="222" spans="43:43" ht="15.75" customHeight="1" x14ac:dyDescent="0.25">
      <c r="AQ222" s="31"/>
    </row>
    <row r="223" spans="43:43" ht="15.75" customHeight="1" x14ac:dyDescent="0.25">
      <c r="AQ223" s="31"/>
    </row>
    <row r="224" spans="43:43" ht="15.75" customHeight="1" x14ac:dyDescent="0.25">
      <c r="AQ224" s="31"/>
    </row>
    <row r="225" spans="43:43" ht="15.75" customHeight="1" x14ac:dyDescent="0.25">
      <c r="AQ225" s="31"/>
    </row>
    <row r="226" spans="43:43" ht="15.75" customHeight="1" x14ac:dyDescent="0.25">
      <c r="AQ226" s="31"/>
    </row>
    <row r="227" spans="43:43" ht="15.75" customHeight="1" x14ac:dyDescent="0.25">
      <c r="AQ227" s="31"/>
    </row>
    <row r="228" spans="43:43" ht="15.75" customHeight="1" x14ac:dyDescent="0.25">
      <c r="AQ228" s="31"/>
    </row>
    <row r="229" spans="43:43" ht="15.75" customHeight="1" x14ac:dyDescent="0.25">
      <c r="AQ229" s="31"/>
    </row>
    <row r="230" spans="43:43" ht="15.75" customHeight="1" x14ac:dyDescent="0.25">
      <c r="AQ230" s="31"/>
    </row>
    <row r="231" spans="43:43" ht="15.75" customHeight="1" x14ac:dyDescent="0.25">
      <c r="AQ231" s="31"/>
    </row>
    <row r="232" spans="43:43" ht="15.75" customHeight="1" x14ac:dyDescent="0.25">
      <c r="AQ232" s="31"/>
    </row>
    <row r="233" spans="43:43" ht="15.75" customHeight="1" x14ac:dyDescent="0.25">
      <c r="AQ233" s="31"/>
    </row>
    <row r="234" spans="43:43" ht="15.75" customHeight="1" x14ac:dyDescent="0.25">
      <c r="AQ234" s="31"/>
    </row>
    <row r="235" spans="43:43" ht="15.75" customHeight="1" x14ac:dyDescent="0.25">
      <c r="AQ235" s="31"/>
    </row>
    <row r="236" spans="43:43" ht="15.75" customHeight="1" x14ac:dyDescent="0.25">
      <c r="AQ236" s="31"/>
    </row>
    <row r="237" spans="43:43" ht="15.75" customHeight="1" x14ac:dyDescent="0.25">
      <c r="AQ237" s="31"/>
    </row>
    <row r="238" spans="43:43" ht="15.75" customHeight="1" x14ac:dyDescent="0.25">
      <c r="AQ238" s="31"/>
    </row>
    <row r="239" spans="43:43" ht="15.75" customHeight="1" x14ac:dyDescent="0.25">
      <c r="AQ239" s="31"/>
    </row>
    <row r="240" spans="43:43" ht="15.75" customHeight="1" x14ac:dyDescent="0.25">
      <c r="AQ240" s="31"/>
    </row>
    <row r="241" spans="43:43" ht="15.75" customHeight="1" x14ac:dyDescent="0.25">
      <c r="AQ241" s="31"/>
    </row>
    <row r="242" spans="43:43" ht="15.75" customHeight="1" x14ac:dyDescent="0.25">
      <c r="AQ242" s="31"/>
    </row>
    <row r="243" spans="43:43" ht="15.75" customHeight="1" x14ac:dyDescent="0.25">
      <c r="AQ243" s="31"/>
    </row>
    <row r="244" spans="43:43" ht="15.75" customHeight="1" x14ac:dyDescent="0.25">
      <c r="AQ244" s="31"/>
    </row>
    <row r="245" spans="43:43" ht="15.75" customHeight="1" x14ac:dyDescent="0.25">
      <c r="AQ245" s="31"/>
    </row>
    <row r="246" spans="43:43" ht="15.75" customHeight="1" x14ac:dyDescent="0.25">
      <c r="AQ246" s="31"/>
    </row>
    <row r="247" spans="43:43" ht="15.75" customHeight="1" x14ac:dyDescent="0.25">
      <c r="AQ247" s="31"/>
    </row>
    <row r="248" spans="43:43" ht="15.75" customHeight="1" x14ac:dyDescent="0.25">
      <c r="AQ248" s="31"/>
    </row>
    <row r="249" spans="43:43" ht="15.75" customHeight="1" x14ac:dyDescent="0.25">
      <c r="AQ249" s="31"/>
    </row>
    <row r="250" spans="43:43" ht="15.75" customHeight="1" x14ac:dyDescent="0.25">
      <c r="AQ250" s="31"/>
    </row>
    <row r="251" spans="43:43" ht="15.75" customHeight="1" x14ac:dyDescent="0.25">
      <c r="AQ251" s="31"/>
    </row>
    <row r="252" spans="43:43" ht="15.75" customHeight="1" x14ac:dyDescent="0.25">
      <c r="AQ252" s="31"/>
    </row>
    <row r="253" spans="43:43" ht="15.75" customHeight="1" x14ac:dyDescent="0.25">
      <c r="AQ253" s="31"/>
    </row>
    <row r="254" spans="43:43" ht="15.75" customHeight="1" x14ac:dyDescent="0.25">
      <c r="AQ254" s="31"/>
    </row>
    <row r="255" spans="43:43" ht="15.75" customHeight="1" x14ac:dyDescent="0.25">
      <c r="AQ255" s="31"/>
    </row>
    <row r="256" spans="43:43" ht="15.75" customHeight="1" x14ac:dyDescent="0.25">
      <c r="AQ256" s="31"/>
    </row>
    <row r="257" spans="43:43" ht="15.75" customHeight="1" x14ac:dyDescent="0.25">
      <c r="AQ257" s="31"/>
    </row>
    <row r="258" spans="43:43" ht="15.75" customHeight="1" x14ac:dyDescent="0.25">
      <c r="AQ258" s="31"/>
    </row>
    <row r="259" spans="43:43" ht="15.75" customHeight="1" x14ac:dyDescent="0.25">
      <c r="AQ259" s="31"/>
    </row>
    <row r="260" spans="43:43" ht="15.75" customHeight="1" x14ac:dyDescent="0.25">
      <c r="AQ260" s="31"/>
    </row>
    <row r="261" spans="43:43" ht="15.75" customHeight="1" x14ac:dyDescent="0.25">
      <c r="AQ261" s="31"/>
    </row>
    <row r="262" spans="43:43" ht="15.75" customHeight="1" x14ac:dyDescent="0.25">
      <c r="AQ262" s="31"/>
    </row>
    <row r="263" spans="43:43" ht="15.75" customHeight="1" x14ac:dyDescent="0.25">
      <c r="AQ263" s="31"/>
    </row>
    <row r="264" spans="43:43" ht="15.75" customHeight="1" x14ac:dyDescent="0.25">
      <c r="AQ264" s="31"/>
    </row>
    <row r="265" spans="43:43" ht="15.75" customHeight="1" x14ac:dyDescent="0.25">
      <c r="AQ265" s="31"/>
    </row>
    <row r="266" spans="43:43" ht="15.75" customHeight="1" x14ac:dyDescent="0.25">
      <c r="AQ266" s="31"/>
    </row>
    <row r="267" spans="43:43" ht="15.75" customHeight="1" x14ac:dyDescent="0.25">
      <c r="AQ267" s="31"/>
    </row>
    <row r="268" spans="43:43" ht="15.75" customHeight="1" x14ac:dyDescent="0.25">
      <c r="AQ268" s="31"/>
    </row>
    <row r="269" spans="43:43" ht="15.75" customHeight="1" x14ac:dyDescent="0.25">
      <c r="AQ269" s="31"/>
    </row>
    <row r="270" spans="43:43" ht="15.75" customHeight="1" x14ac:dyDescent="0.25">
      <c r="AQ270" s="31"/>
    </row>
    <row r="271" spans="43:43" ht="15.75" customHeight="1" x14ac:dyDescent="0.25">
      <c r="AQ271" s="31"/>
    </row>
    <row r="272" spans="43:43" ht="15.75" customHeight="1" x14ac:dyDescent="0.25">
      <c r="AQ272" s="31"/>
    </row>
    <row r="273" spans="43:43" ht="15.75" customHeight="1" x14ac:dyDescent="0.25">
      <c r="AQ273" s="31"/>
    </row>
    <row r="274" spans="43:43" ht="15.75" customHeight="1" x14ac:dyDescent="0.25">
      <c r="AQ274" s="31"/>
    </row>
    <row r="275" spans="43:43" ht="15.75" customHeight="1" x14ac:dyDescent="0.25">
      <c r="AQ275" s="31"/>
    </row>
    <row r="276" spans="43:43" ht="15.75" customHeight="1" x14ac:dyDescent="0.25">
      <c r="AQ276" s="31"/>
    </row>
    <row r="277" spans="43:43" ht="15.75" customHeight="1" x14ac:dyDescent="0.25">
      <c r="AQ277" s="31"/>
    </row>
    <row r="278" spans="43:43" ht="15.75" customHeight="1" x14ac:dyDescent="0.25">
      <c r="AQ278" s="31"/>
    </row>
    <row r="279" spans="43:43" ht="15.75" customHeight="1" x14ac:dyDescent="0.25">
      <c r="AQ279" s="31"/>
    </row>
    <row r="280" spans="43:43" ht="15.75" customHeight="1" x14ac:dyDescent="0.25">
      <c r="AQ280" s="31"/>
    </row>
    <row r="281" spans="43:43" ht="15.75" customHeight="1" x14ac:dyDescent="0.25">
      <c r="AQ281" s="31"/>
    </row>
    <row r="282" spans="43:43" ht="15.75" customHeight="1" x14ac:dyDescent="0.25">
      <c r="AQ282" s="31"/>
    </row>
    <row r="283" spans="43:43" ht="15.75" customHeight="1" x14ac:dyDescent="0.25">
      <c r="AQ283" s="31"/>
    </row>
    <row r="284" spans="43:43" ht="15.75" customHeight="1" x14ac:dyDescent="0.25">
      <c r="AQ284" s="31"/>
    </row>
    <row r="285" spans="43:43" ht="15.75" customHeight="1" x14ac:dyDescent="0.25">
      <c r="AQ285" s="31"/>
    </row>
    <row r="286" spans="43:43" ht="15.75" customHeight="1" x14ac:dyDescent="0.25">
      <c r="AQ286" s="31"/>
    </row>
    <row r="287" spans="43:43" ht="15.75" customHeight="1" x14ac:dyDescent="0.25">
      <c r="AQ287" s="31"/>
    </row>
    <row r="288" spans="43:43" ht="15.75" customHeight="1" x14ac:dyDescent="0.25">
      <c r="AQ288" s="31"/>
    </row>
    <row r="289" spans="43:43" ht="15.75" customHeight="1" x14ac:dyDescent="0.25">
      <c r="AQ289" s="31"/>
    </row>
    <row r="290" spans="43:43" ht="15.75" customHeight="1" x14ac:dyDescent="0.25">
      <c r="AQ290" s="31"/>
    </row>
    <row r="291" spans="43:43" ht="15.75" customHeight="1" x14ac:dyDescent="0.25">
      <c r="AQ291" s="31"/>
    </row>
    <row r="292" spans="43:43" ht="15.75" customHeight="1" x14ac:dyDescent="0.25">
      <c r="AQ292" s="31"/>
    </row>
    <row r="293" spans="43:43" ht="15.75" customHeight="1" x14ac:dyDescent="0.25">
      <c r="AQ293" s="31"/>
    </row>
    <row r="294" spans="43:43" ht="15.75" customHeight="1" x14ac:dyDescent="0.25">
      <c r="AQ294" s="31"/>
    </row>
    <row r="295" spans="43:43" ht="15.75" customHeight="1" x14ac:dyDescent="0.25">
      <c r="AQ295" s="31"/>
    </row>
    <row r="296" spans="43:43" ht="15.75" customHeight="1" x14ac:dyDescent="0.25">
      <c r="AQ296" s="31"/>
    </row>
    <row r="297" spans="43:43" ht="15.75" customHeight="1" x14ac:dyDescent="0.25">
      <c r="AQ297" s="31"/>
    </row>
    <row r="298" spans="43:43" ht="15.75" customHeight="1" x14ac:dyDescent="0.25">
      <c r="AQ298" s="31"/>
    </row>
    <row r="299" spans="43:43" ht="15.75" customHeight="1" x14ac:dyDescent="0.25">
      <c r="AQ299" s="31"/>
    </row>
    <row r="300" spans="43:43" ht="15.75" customHeight="1" x14ac:dyDescent="0.25">
      <c r="AQ300" s="31"/>
    </row>
    <row r="301" spans="43:43" ht="15.75" customHeight="1" x14ac:dyDescent="0.25">
      <c r="AQ301" s="31"/>
    </row>
    <row r="302" spans="43:43" ht="15.75" customHeight="1" x14ac:dyDescent="0.25">
      <c r="AQ302" s="31"/>
    </row>
    <row r="303" spans="43:43" ht="15.75" customHeight="1" x14ac:dyDescent="0.25">
      <c r="AQ303" s="31"/>
    </row>
    <row r="304" spans="43:43" ht="15.75" customHeight="1" x14ac:dyDescent="0.25">
      <c r="AQ304" s="31"/>
    </row>
    <row r="305" spans="43:43" ht="15.75" customHeight="1" x14ac:dyDescent="0.25">
      <c r="AQ305" s="31"/>
    </row>
    <row r="306" spans="43:43" ht="15.75" customHeight="1" x14ac:dyDescent="0.25">
      <c r="AQ306" s="31"/>
    </row>
    <row r="307" spans="43:43" ht="15.75" customHeight="1" x14ac:dyDescent="0.25">
      <c r="AQ307" s="31"/>
    </row>
    <row r="308" spans="43:43" ht="15.75" customHeight="1" x14ac:dyDescent="0.25">
      <c r="AQ308" s="31"/>
    </row>
    <row r="309" spans="43:43" ht="15.75" customHeight="1" x14ac:dyDescent="0.25">
      <c r="AQ309" s="31"/>
    </row>
    <row r="310" spans="43:43" ht="15.75" customHeight="1" x14ac:dyDescent="0.25">
      <c r="AQ310" s="31"/>
    </row>
    <row r="311" spans="43:43" ht="15.75" customHeight="1" x14ac:dyDescent="0.25">
      <c r="AQ311" s="31"/>
    </row>
    <row r="312" spans="43:43" ht="15.75" customHeight="1" x14ac:dyDescent="0.25">
      <c r="AQ312" s="31"/>
    </row>
    <row r="313" spans="43:43" ht="15.75" customHeight="1" x14ac:dyDescent="0.25">
      <c r="AQ313" s="31"/>
    </row>
    <row r="314" spans="43:43" ht="15.75" customHeight="1" x14ac:dyDescent="0.25">
      <c r="AQ314" s="31"/>
    </row>
    <row r="315" spans="43:43" ht="15.75" customHeight="1" x14ac:dyDescent="0.25">
      <c r="AQ315" s="31"/>
    </row>
    <row r="316" spans="43:43" ht="15.75" customHeight="1" x14ac:dyDescent="0.25">
      <c r="AQ316" s="31"/>
    </row>
    <row r="317" spans="43:43" ht="15.75" customHeight="1" x14ac:dyDescent="0.25">
      <c r="AQ317" s="31"/>
    </row>
    <row r="318" spans="43:43" ht="15.75" customHeight="1" x14ac:dyDescent="0.25">
      <c r="AQ318" s="31"/>
    </row>
    <row r="319" spans="43:43" ht="15.75" customHeight="1" x14ac:dyDescent="0.25">
      <c r="AQ319" s="31"/>
    </row>
    <row r="320" spans="43:43" ht="15.75" customHeight="1" x14ac:dyDescent="0.25">
      <c r="AQ320" s="31"/>
    </row>
    <row r="321" spans="43:43" ht="15.75" customHeight="1" x14ac:dyDescent="0.25">
      <c r="AQ321" s="31"/>
    </row>
    <row r="322" spans="43:43" ht="15.75" customHeight="1" x14ac:dyDescent="0.25">
      <c r="AQ322" s="31"/>
    </row>
    <row r="323" spans="43:43" ht="15.75" customHeight="1" x14ac:dyDescent="0.25">
      <c r="AQ323" s="31"/>
    </row>
    <row r="324" spans="43:43" ht="15.75" customHeight="1" x14ac:dyDescent="0.25">
      <c r="AQ324" s="31"/>
    </row>
    <row r="325" spans="43:43" ht="15.75" customHeight="1" x14ac:dyDescent="0.25">
      <c r="AQ325" s="31"/>
    </row>
    <row r="326" spans="43:43" ht="15.75" customHeight="1" x14ac:dyDescent="0.25">
      <c r="AQ326" s="31"/>
    </row>
    <row r="327" spans="43:43" ht="15.75" customHeight="1" x14ac:dyDescent="0.25">
      <c r="AQ327" s="31"/>
    </row>
    <row r="328" spans="43:43" ht="15.75" customHeight="1" x14ac:dyDescent="0.25">
      <c r="AQ328" s="31"/>
    </row>
    <row r="329" spans="43:43" ht="15.75" customHeight="1" x14ac:dyDescent="0.25">
      <c r="AQ329" s="31"/>
    </row>
    <row r="330" spans="43:43" ht="15.75" customHeight="1" x14ac:dyDescent="0.25">
      <c r="AQ330" s="31"/>
    </row>
    <row r="331" spans="43:43" ht="15.75" customHeight="1" x14ac:dyDescent="0.25">
      <c r="AQ331" s="31"/>
    </row>
    <row r="332" spans="43:43" ht="15.75" customHeight="1" x14ac:dyDescent="0.25">
      <c r="AQ332" s="31"/>
    </row>
    <row r="333" spans="43:43" ht="15.75" customHeight="1" x14ac:dyDescent="0.25">
      <c r="AQ333" s="31"/>
    </row>
    <row r="334" spans="43:43" ht="15.75" customHeight="1" x14ac:dyDescent="0.25">
      <c r="AQ334" s="31"/>
    </row>
    <row r="335" spans="43:43" ht="15.75" customHeight="1" x14ac:dyDescent="0.25">
      <c r="AQ335" s="31"/>
    </row>
    <row r="336" spans="43:43" ht="15.75" customHeight="1" x14ac:dyDescent="0.25">
      <c r="AQ336" s="31"/>
    </row>
    <row r="337" spans="43:43" ht="15.75" customHeight="1" x14ac:dyDescent="0.25">
      <c r="AQ337" s="31"/>
    </row>
    <row r="338" spans="43:43" ht="15.75" customHeight="1" x14ac:dyDescent="0.25">
      <c r="AQ338" s="31"/>
    </row>
    <row r="339" spans="43:43" ht="15.75" customHeight="1" x14ac:dyDescent="0.25">
      <c r="AQ339" s="31"/>
    </row>
    <row r="340" spans="43:43" ht="15.75" customHeight="1" x14ac:dyDescent="0.25">
      <c r="AQ340" s="31"/>
    </row>
    <row r="341" spans="43:43" ht="15.75" customHeight="1" x14ac:dyDescent="0.25">
      <c r="AQ341" s="31"/>
    </row>
    <row r="342" spans="43:43" ht="15.75" customHeight="1" x14ac:dyDescent="0.25">
      <c r="AQ342" s="31"/>
    </row>
    <row r="343" spans="43:43" ht="15.75" customHeight="1" x14ac:dyDescent="0.25">
      <c r="AQ343" s="31"/>
    </row>
    <row r="344" spans="43:43" ht="15.75" customHeight="1" x14ac:dyDescent="0.25">
      <c r="AQ344" s="31"/>
    </row>
    <row r="345" spans="43:43" ht="15.75" customHeight="1" x14ac:dyDescent="0.25">
      <c r="AQ345" s="31"/>
    </row>
    <row r="346" spans="43:43" ht="15.75" customHeight="1" x14ac:dyDescent="0.25">
      <c r="AQ346" s="31"/>
    </row>
    <row r="347" spans="43:43" ht="15.75" customHeight="1" x14ac:dyDescent="0.25">
      <c r="AQ347" s="31"/>
    </row>
    <row r="348" spans="43:43" ht="15.75" customHeight="1" x14ac:dyDescent="0.25">
      <c r="AQ348" s="31"/>
    </row>
    <row r="349" spans="43:43" ht="15.75" customHeight="1" x14ac:dyDescent="0.25">
      <c r="AQ349" s="31"/>
    </row>
    <row r="350" spans="43:43" ht="15.75" customHeight="1" x14ac:dyDescent="0.25">
      <c r="AQ350" s="31"/>
    </row>
    <row r="351" spans="43:43" ht="15.75" customHeight="1" x14ac:dyDescent="0.25">
      <c r="AQ351" s="31"/>
    </row>
    <row r="352" spans="43:43" ht="15.75" customHeight="1" x14ac:dyDescent="0.25">
      <c r="AQ352" s="31"/>
    </row>
    <row r="353" spans="43:43" ht="15.75" customHeight="1" x14ac:dyDescent="0.25">
      <c r="AQ353" s="31"/>
    </row>
    <row r="354" spans="43:43" ht="15.75" customHeight="1" x14ac:dyDescent="0.25">
      <c r="AQ354" s="31"/>
    </row>
    <row r="355" spans="43:43" ht="15.75" customHeight="1" x14ac:dyDescent="0.25">
      <c r="AQ355" s="31"/>
    </row>
    <row r="356" spans="43:43" ht="15.75" customHeight="1" x14ac:dyDescent="0.25">
      <c r="AQ356" s="31"/>
    </row>
    <row r="357" spans="43:43" ht="15.75" customHeight="1" x14ac:dyDescent="0.25">
      <c r="AQ357" s="31"/>
    </row>
    <row r="358" spans="43:43" ht="15.75" customHeight="1" x14ac:dyDescent="0.25">
      <c r="AQ358" s="31"/>
    </row>
    <row r="359" spans="43:43" ht="15.75" customHeight="1" x14ac:dyDescent="0.25">
      <c r="AQ359" s="31"/>
    </row>
    <row r="360" spans="43:43" ht="15.75" customHeight="1" x14ac:dyDescent="0.25">
      <c r="AQ360" s="31"/>
    </row>
    <row r="361" spans="43:43" ht="15.75" customHeight="1" x14ac:dyDescent="0.25">
      <c r="AQ361" s="31"/>
    </row>
    <row r="362" spans="43:43" ht="15.75" customHeight="1" x14ac:dyDescent="0.25">
      <c r="AQ362" s="31"/>
    </row>
    <row r="363" spans="43:43" ht="15.75" customHeight="1" x14ac:dyDescent="0.25">
      <c r="AQ363" s="31"/>
    </row>
    <row r="364" spans="43:43" ht="15.75" customHeight="1" x14ac:dyDescent="0.25">
      <c r="AQ364" s="31"/>
    </row>
    <row r="365" spans="43:43" ht="15.75" customHeight="1" x14ac:dyDescent="0.25">
      <c r="AQ365" s="31"/>
    </row>
    <row r="366" spans="43:43" ht="15.75" customHeight="1" x14ac:dyDescent="0.25">
      <c r="AQ366" s="31"/>
    </row>
    <row r="367" spans="43:43" ht="15.75" customHeight="1" x14ac:dyDescent="0.25">
      <c r="AQ367" s="31"/>
    </row>
    <row r="368" spans="43:43" ht="15.75" customHeight="1" x14ac:dyDescent="0.25">
      <c r="AQ368" s="31"/>
    </row>
    <row r="369" spans="43:43" ht="15.75" customHeight="1" x14ac:dyDescent="0.25">
      <c r="AQ369" s="31"/>
    </row>
    <row r="370" spans="43:43" ht="15.75" customHeight="1" x14ac:dyDescent="0.25">
      <c r="AQ370" s="31"/>
    </row>
    <row r="371" spans="43:43" ht="15.75" customHeight="1" x14ac:dyDescent="0.25">
      <c r="AQ371" s="31"/>
    </row>
    <row r="372" spans="43:43" ht="15.75" customHeight="1" x14ac:dyDescent="0.25">
      <c r="AQ372" s="31"/>
    </row>
    <row r="373" spans="43:43" ht="15.75" customHeight="1" x14ac:dyDescent="0.25">
      <c r="AQ373" s="31"/>
    </row>
    <row r="374" spans="43:43" ht="15.75" customHeight="1" x14ac:dyDescent="0.25">
      <c r="AQ374" s="31"/>
    </row>
    <row r="375" spans="43:43" ht="15.75" customHeight="1" x14ac:dyDescent="0.25">
      <c r="AQ375" s="31"/>
    </row>
    <row r="376" spans="43:43" ht="15.75" customHeight="1" x14ac:dyDescent="0.25">
      <c r="AQ376" s="31"/>
    </row>
    <row r="377" spans="43:43" ht="15.75" customHeight="1" x14ac:dyDescent="0.25">
      <c r="AQ377" s="31"/>
    </row>
    <row r="378" spans="43:43" ht="15.75" customHeight="1" x14ac:dyDescent="0.25">
      <c r="AQ378" s="31"/>
    </row>
    <row r="379" spans="43:43" ht="15.75" customHeight="1" x14ac:dyDescent="0.25">
      <c r="AQ379" s="31"/>
    </row>
    <row r="380" spans="43:43" ht="15.75" customHeight="1" x14ac:dyDescent="0.25">
      <c r="AQ380" s="31"/>
    </row>
    <row r="381" spans="43:43" ht="15.75" customHeight="1" x14ac:dyDescent="0.25">
      <c r="AQ381" s="31"/>
    </row>
    <row r="382" spans="43:43" ht="15.75" customHeight="1" x14ac:dyDescent="0.25">
      <c r="AQ382" s="31"/>
    </row>
    <row r="383" spans="43:43" ht="15.75" customHeight="1" x14ac:dyDescent="0.25">
      <c r="AQ383" s="31"/>
    </row>
    <row r="384" spans="43:43" ht="15.75" customHeight="1" x14ac:dyDescent="0.25">
      <c r="AQ384" s="31"/>
    </row>
    <row r="385" spans="43:43" ht="15.75" customHeight="1" x14ac:dyDescent="0.25">
      <c r="AQ385" s="31"/>
    </row>
    <row r="386" spans="43:43" ht="15.75" customHeight="1" x14ac:dyDescent="0.25">
      <c r="AQ386" s="31"/>
    </row>
    <row r="387" spans="43:43" ht="15.75" customHeight="1" x14ac:dyDescent="0.25">
      <c r="AQ387" s="31"/>
    </row>
    <row r="388" spans="43:43" ht="15.75" customHeight="1" x14ac:dyDescent="0.25">
      <c r="AQ388" s="31"/>
    </row>
    <row r="389" spans="43:43" ht="15.75" customHeight="1" x14ac:dyDescent="0.25">
      <c r="AQ389" s="31"/>
    </row>
    <row r="390" spans="43:43" ht="15.75" customHeight="1" x14ac:dyDescent="0.25">
      <c r="AQ390" s="31"/>
    </row>
    <row r="391" spans="43:43" ht="15.75" customHeight="1" x14ac:dyDescent="0.25">
      <c r="AQ391" s="31"/>
    </row>
    <row r="392" spans="43:43" ht="15.75" customHeight="1" x14ac:dyDescent="0.25">
      <c r="AQ392" s="31"/>
    </row>
    <row r="393" spans="43:43" ht="15.75" customHeight="1" x14ac:dyDescent="0.25">
      <c r="AQ393" s="31"/>
    </row>
    <row r="394" spans="43:43" ht="15.75" customHeight="1" x14ac:dyDescent="0.25">
      <c r="AQ394" s="31"/>
    </row>
    <row r="395" spans="43:43" ht="15.75" customHeight="1" x14ac:dyDescent="0.25">
      <c r="AQ395" s="31"/>
    </row>
    <row r="396" spans="43:43" ht="15.75" customHeight="1" x14ac:dyDescent="0.25">
      <c r="AQ396" s="31"/>
    </row>
    <row r="397" spans="43:43" ht="15.75" customHeight="1" x14ac:dyDescent="0.25">
      <c r="AQ397" s="31"/>
    </row>
    <row r="398" spans="43:43" ht="15.75" customHeight="1" x14ac:dyDescent="0.25">
      <c r="AQ398" s="31"/>
    </row>
    <row r="399" spans="43:43" ht="15.75" customHeight="1" x14ac:dyDescent="0.25">
      <c r="AQ399" s="31"/>
    </row>
    <row r="400" spans="43:43" ht="15.75" customHeight="1" x14ac:dyDescent="0.25">
      <c r="AQ400" s="31"/>
    </row>
    <row r="401" spans="43:43" ht="15.75" customHeight="1" x14ac:dyDescent="0.25">
      <c r="AQ401" s="31"/>
    </row>
    <row r="402" spans="43:43" ht="15.75" customHeight="1" x14ac:dyDescent="0.25">
      <c r="AQ402" s="31"/>
    </row>
    <row r="403" spans="43:43" ht="15.75" customHeight="1" x14ac:dyDescent="0.25">
      <c r="AQ403" s="31"/>
    </row>
    <row r="404" spans="43:43" ht="15.75" customHeight="1" x14ac:dyDescent="0.25">
      <c r="AQ404" s="31"/>
    </row>
    <row r="405" spans="43:43" ht="15.75" customHeight="1" x14ac:dyDescent="0.25">
      <c r="AQ405" s="31"/>
    </row>
    <row r="406" spans="43:43" ht="15.75" customHeight="1" x14ac:dyDescent="0.25">
      <c r="AQ406" s="31"/>
    </row>
    <row r="407" spans="43:43" ht="15.75" customHeight="1" x14ac:dyDescent="0.25">
      <c r="AQ407" s="31"/>
    </row>
    <row r="408" spans="43:43" ht="15.75" customHeight="1" x14ac:dyDescent="0.25">
      <c r="AQ408" s="31"/>
    </row>
    <row r="409" spans="43:43" ht="15.75" customHeight="1" x14ac:dyDescent="0.25">
      <c r="AQ409" s="31"/>
    </row>
    <row r="410" spans="43:43" ht="15.75" customHeight="1" x14ac:dyDescent="0.25">
      <c r="AQ410" s="31"/>
    </row>
    <row r="411" spans="43:43" ht="15.75" customHeight="1" x14ac:dyDescent="0.25">
      <c r="AQ411" s="31"/>
    </row>
    <row r="412" spans="43:43" ht="15.75" customHeight="1" x14ac:dyDescent="0.25">
      <c r="AQ412" s="31"/>
    </row>
    <row r="413" spans="43:43" ht="15.75" customHeight="1" x14ac:dyDescent="0.25">
      <c r="AQ413" s="31"/>
    </row>
    <row r="414" spans="43:43" ht="15.75" customHeight="1" x14ac:dyDescent="0.25">
      <c r="AQ414" s="31"/>
    </row>
    <row r="415" spans="43:43" ht="15.75" customHeight="1" x14ac:dyDescent="0.25">
      <c r="AQ415" s="31"/>
    </row>
    <row r="416" spans="43:43" ht="15.75" customHeight="1" x14ac:dyDescent="0.25">
      <c r="AQ416" s="31"/>
    </row>
    <row r="417" spans="43:43" ht="15.75" customHeight="1" x14ac:dyDescent="0.25">
      <c r="AQ417" s="31"/>
    </row>
    <row r="418" spans="43:43" ht="15.75" customHeight="1" x14ac:dyDescent="0.25">
      <c r="AQ418" s="31"/>
    </row>
    <row r="419" spans="43:43" ht="15.75" customHeight="1" x14ac:dyDescent="0.25">
      <c r="AQ419" s="31"/>
    </row>
    <row r="420" spans="43:43" ht="15.75" customHeight="1" x14ac:dyDescent="0.25">
      <c r="AQ420" s="31"/>
    </row>
    <row r="421" spans="43:43" ht="15.75" customHeight="1" x14ac:dyDescent="0.25">
      <c r="AQ421" s="31"/>
    </row>
    <row r="422" spans="43:43" ht="15.75" customHeight="1" x14ac:dyDescent="0.25">
      <c r="AQ422" s="31"/>
    </row>
    <row r="423" spans="43:43" ht="15.75" customHeight="1" x14ac:dyDescent="0.25">
      <c r="AQ423" s="31"/>
    </row>
    <row r="424" spans="43:43" ht="15.75" customHeight="1" x14ac:dyDescent="0.25">
      <c r="AQ424" s="31"/>
    </row>
    <row r="425" spans="43:43" ht="15.75" customHeight="1" x14ac:dyDescent="0.25">
      <c r="AQ425" s="31"/>
    </row>
    <row r="426" spans="43:43" ht="15.75" customHeight="1" x14ac:dyDescent="0.25">
      <c r="AQ426" s="31"/>
    </row>
    <row r="427" spans="43:43" ht="15.75" customHeight="1" x14ac:dyDescent="0.25">
      <c r="AQ427" s="31"/>
    </row>
    <row r="428" spans="43:43" ht="15.75" customHeight="1" x14ac:dyDescent="0.25">
      <c r="AQ428" s="31"/>
    </row>
    <row r="429" spans="43:43" ht="15.75" customHeight="1" x14ac:dyDescent="0.25">
      <c r="AQ429" s="31"/>
    </row>
    <row r="430" spans="43:43" ht="15.75" customHeight="1" x14ac:dyDescent="0.25">
      <c r="AQ430" s="31"/>
    </row>
    <row r="431" spans="43:43" ht="15.75" customHeight="1" x14ac:dyDescent="0.25">
      <c r="AQ431" s="31"/>
    </row>
    <row r="432" spans="43:43" ht="15.75" customHeight="1" x14ac:dyDescent="0.25">
      <c r="AQ432" s="31"/>
    </row>
    <row r="433" spans="43:43" ht="15.75" customHeight="1" x14ac:dyDescent="0.25">
      <c r="AQ433" s="31"/>
    </row>
    <row r="434" spans="43:43" ht="15.75" customHeight="1" x14ac:dyDescent="0.25">
      <c r="AQ434" s="31"/>
    </row>
    <row r="435" spans="43:43" ht="15.75" customHeight="1" x14ac:dyDescent="0.25">
      <c r="AQ435" s="31"/>
    </row>
    <row r="436" spans="43:43" ht="15.75" customHeight="1" x14ac:dyDescent="0.25">
      <c r="AQ436" s="31"/>
    </row>
    <row r="437" spans="43:43" ht="15.75" customHeight="1" x14ac:dyDescent="0.25">
      <c r="AQ437" s="31"/>
    </row>
    <row r="438" spans="43:43" ht="15.75" customHeight="1" x14ac:dyDescent="0.25">
      <c r="AQ438" s="31"/>
    </row>
    <row r="439" spans="43:43" ht="15.75" customHeight="1" x14ac:dyDescent="0.25">
      <c r="AQ439" s="31"/>
    </row>
    <row r="440" spans="43:43" ht="15.75" customHeight="1" x14ac:dyDescent="0.25">
      <c r="AQ440" s="31"/>
    </row>
    <row r="441" spans="43:43" ht="15.75" customHeight="1" x14ac:dyDescent="0.25">
      <c r="AQ441" s="31"/>
    </row>
    <row r="442" spans="43:43" ht="15.75" customHeight="1" x14ac:dyDescent="0.25">
      <c r="AQ442" s="31"/>
    </row>
    <row r="443" spans="43:43" ht="15.75" customHeight="1" x14ac:dyDescent="0.25">
      <c r="AQ443" s="31"/>
    </row>
    <row r="444" spans="43:43" ht="15.75" customHeight="1" x14ac:dyDescent="0.25">
      <c r="AQ444" s="31"/>
    </row>
    <row r="445" spans="43:43" ht="15.75" customHeight="1" x14ac:dyDescent="0.25">
      <c r="AQ445" s="31"/>
    </row>
    <row r="446" spans="43:43" ht="15.75" customHeight="1" x14ac:dyDescent="0.25">
      <c r="AQ446" s="31"/>
    </row>
    <row r="447" spans="43:43" ht="15.75" customHeight="1" x14ac:dyDescent="0.25">
      <c r="AQ447" s="31"/>
    </row>
    <row r="448" spans="43:43" ht="15.75" customHeight="1" x14ac:dyDescent="0.25">
      <c r="AQ448" s="31"/>
    </row>
    <row r="449" spans="43:43" ht="15.75" customHeight="1" x14ac:dyDescent="0.25">
      <c r="AQ449" s="31"/>
    </row>
    <row r="450" spans="43:43" ht="15.75" customHeight="1" x14ac:dyDescent="0.25">
      <c r="AQ450" s="31"/>
    </row>
    <row r="451" spans="43:43" ht="15.75" customHeight="1" x14ac:dyDescent="0.25">
      <c r="AQ451" s="31"/>
    </row>
    <row r="452" spans="43:43" ht="15.75" customHeight="1" x14ac:dyDescent="0.25">
      <c r="AQ452" s="31"/>
    </row>
    <row r="453" spans="43:43" ht="15.75" customHeight="1" x14ac:dyDescent="0.25">
      <c r="AQ453" s="31"/>
    </row>
    <row r="454" spans="43:43" ht="15.75" customHeight="1" x14ac:dyDescent="0.25">
      <c r="AQ454" s="31"/>
    </row>
    <row r="455" spans="43:43" ht="15.75" customHeight="1" x14ac:dyDescent="0.25">
      <c r="AQ455" s="31"/>
    </row>
    <row r="456" spans="43:43" ht="15.75" customHeight="1" x14ac:dyDescent="0.25">
      <c r="AQ456" s="31"/>
    </row>
    <row r="457" spans="43:43" ht="15.75" customHeight="1" x14ac:dyDescent="0.25">
      <c r="AQ457" s="31"/>
    </row>
    <row r="458" spans="43:43" ht="15.75" customHeight="1" x14ac:dyDescent="0.25">
      <c r="AQ458" s="31"/>
    </row>
    <row r="459" spans="43:43" ht="15.75" customHeight="1" x14ac:dyDescent="0.25">
      <c r="AQ459" s="31"/>
    </row>
    <row r="460" spans="43:43" ht="15.75" customHeight="1" x14ac:dyDescent="0.25">
      <c r="AQ460" s="31"/>
    </row>
    <row r="461" spans="43:43" ht="15.75" customHeight="1" x14ac:dyDescent="0.25">
      <c r="AQ461" s="31"/>
    </row>
    <row r="462" spans="43:43" ht="15.75" customHeight="1" x14ac:dyDescent="0.25">
      <c r="AQ462" s="31"/>
    </row>
    <row r="463" spans="43:43" ht="15.75" customHeight="1" x14ac:dyDescent="0.25">
      <c r="AQ463" s="31"/>
    </row>
    <row r="464" spans="43:43" ht="15.75" customHeight="1" x14ac:dyDescent="0.25">
      <c r="AQ464" s="31"/>
    </row>
    <row r="465" spans="43:43" ht="15.75" customHeight="1" x14ac:dyDescent="0.25">
      <c r="AQ465" s="31"/>
    </row>
    <row r="466" spans="43:43" ht="15.75" customHeight="1" x14ac:dyDescent="0.25">
      <c r="AQ466" s="31"/>
    </row>
    <row r="467" spans="43:43" ht="15.75" customHeight="1" x14ac:dyDescent="0.25">
      <c r="AQ467" s="31"/>
    </row>
    <row r="468" spans="43:43" ht="15.75" customHeight="1" x14ac:dyDescent="0.25">
      <c r="AQ468" s="31"/>
    </row>
    <row r="469" spans="43:43" ht="15.75" customHeight="1" x14ac:dyDescent="0.25">
      <c r="AQ469" s="31"/>
    </row>
    <row r="470" spans="43:43" ht="15.75" customHeight="1" x14ac:dyDescent="0.25">
      <c r="AQ470" s="31"/>
    </row>
    <row r="471" spans="43:43" ht="15.75" customHeight="1" x14ac:dyDescent="0.25">
      <c r="AQ471" s="31"/>
    </row>
    <row r="472" spans="43:43" ht="15.75" customHeight="1" x14ac:dyDescent="0.25">
      <c r="AQ472" s="31"/>
    </row>
    <row r="473" spans="43:43" ht="15.75" customHeight="1" x14ac:dyDescent="0.25">
      <c r="AQ473" s="31"/>
    </row>
    <row r="474" spans="43:43" ht="15.75" customHeight="1" x14ac:dyDescent="0.25">
      <c r="AQ474" s="31"/>
    </row>
    <row r="475" spans="43:43" ht="15.75" customHeight="1" x14ac:dyDescent="0.25">
      <c r="AQ475" s="31"/>
    </row>
    <row r="476" spans="43:43" ht="15.75" customHeight="1" x14ac:dyDescent="0.25">
      <c r="AQ476" s="31"/>
    </row>
    <row r="477" spans="43:43" ht="15.75" customHeight="1" x14ac:dyDescent="0.25">
      <c r="AQ477" s="31"/>
    </row>
    <row r="478" spans="43:43" ht="15.75" customHeight="1" x14ac:dyDescent="0.25">
      <c r="AQ478" s="31"/>
    </row>
    <row r="479" spans="43:43" ht="15.75" customHeight="1" x14ac:dyDescent="0.25">
      <c r="AQ479" s="31"/>
    </row>
    <row r="480" spans="43:43" ht="15.75" customHeight="1" x14ac:dyDescent="0.25">
      <c r="AQ480" s="31"/>
    </row>
    <row r="481" spans="43:43" ht="15.75" customHeight="1" x14ac:dyDescent="0.25">
      <c r="AQ481" s="31"/>
    </row>
    <row r="482" spans="43:43" ht="15.75" customHeight="1" x14ac:dyDescent="0.25">
      <c r="AQ482" s="31"/>
    </row>
    <row r="483" spans="43:43" ht="15.75" customHeight="1" x14ac:dyDescent="0.25">
      <c r="AQ483" s="31"/>
    </row>
    <row r="484" spans="43:43" ht="15.75" customHeight="1" x14ac:dyDescent="0.25">
      <c r="AQ484" s="31"/>
    </row>
    <row r="485" spans="43:43" ht="15.75" customHeight="1" x14ac:dyDescent="0.25">
      <c r="AQ485" s="31"/>
    </row>
    <row r="486" spans="43:43" ht="15.75" customHeight="1" x14ac:dyDescent="0.25">
      <c r="AQ486" s="31"/>
    </row>
    <row r="487" spans="43:43" ht="15.75" customHeight="1" x14ac:dyDescent="0.25">
      <c r="AQ487" s="31"/>
    </row>
    <row r="488" spans="43:43" ht="15.75" customHeight="1" x14ac:dyDescent="0.25">
      <c r="AQ488" s="31"/>
    </row>
    <row r="489" spans="43:43" ht="15.75" customHeight="1" x14ac:dyDescent="0.25">
      <c r="AQ489" s="31"/>
    </row>
    <row r="490" spans="43:43" ht="15.75" customHeight="1" x14ac:dyDescent="0.25">
      <c r="AQ490" s="31"/>
    </row>
    <row r="491" spans="43:43" ht="15.75" customHeight="1" x14ac:dyDescent="0.25">
      <c r="AQ491" s="31"/>
    </row>
    <row r="492" spans="43:43" ht="15.75" customHeight="1" x14ac:dyDescent="0.25">
      <c r="AQ492" s="31"/>
    </row>
    <row r="493" spans="43:43" ht="15.75" customHeight="1" x14ac:dyDescent="0.25">
      <c r="AQ493" s="31"/>
    </row>
    <row r="494" spans="43:43" ht="15.75" customHeight="1" x14ac:dyDescent="0.25">
      <c r="AQ494" s="31"/>
    </row>
    <row r="495" spans="43:43" ht="15.75" customHeight="1" x14ac:dyDescent="0.25">
      <c r="AQ495" s="31"/>
    </row>
    <row r="496" spans="43:43" ht="15.75" customHeight="1" x14ac:dyDescent="0.25">
      <c r="AQ496" s="31"/>
    </row>
    <row r="497" spans="43:43" ht="15.75" customHeight="1" x14ac:dyDescent="0.25">
      <c r="AQ497" s="31"/>
    </row>
    <row r="498" spans="43:43" ht="15.75" customHeight="1" x14ac:dyDescent="0.25">
      <c r="AQ498" s="31"/>
    </row>
    <row r="499" spans="43:43" ht="15.75" customHeight="1" x14ac:dyDescent="0.25">
      <c r="AQ499" s="31"/>
    </row>
    <row r="500" spans="43:43" ht="15.75" customHeight="1" x14ac:dyDescent="0.25">
      <c r="AQ500" s="31"/>
    </row>
    <row r="501" spans="43:43" ht="15.75" customHeight="1" x14ac:dyDescent="0.25">
      <c r="AQ501" s="31"/>
    </row>
    <row r="502" spans="43:43" ht="15.75" customHeight="1" x14ac:dyDescent="0.25">
      <c r="AQ502" s="31"/>
    </row>
    <row r="503" spans="43:43" ht="15.75" customHeight="1" x14ac:dyDescent="0.25">
      <c r="AQ503" s="31"/>
    </row>
    <row r="504" spans="43:43" ht="15.75" customHeight="1" x14ac:dyDescent="0.25">
      <c r="AQ504" s="31"/>
    </row>
    <row r="505" spans="43:43" ht="15.75" customHeight="1" x14ac:dyDescent="0.25">
      <c r="AQ505" s="31"/>
    </row>
    <row r="506" spans="43:43" ht="15.75" customHeight="1" x14ac:dyDescent="0.25">
      <c r="AQ506" s="31"/>
    </row>
    <row r="507" spans="43:43" ht="15.75" customHeight="1" x14ac:dyDescent="0.25">
      <c r="AQ507" s="31"/>
    </row>
    <row r="508" spans="43:43" ht="15.75" customHeight="1" x14ac:dyDescent="0.25">
      <c r="AQ508" s="31"/>
    </row>
    <row r="509" spans="43:43" ht="15.75" customHeight="1" x14ac:dyDescent="0.25">
      <c r="AQ509" s="31"/>
    </row>
    <row r="510" spans="43:43" ht="15.75" customHeight="1" x14ac:dyDescent="0.25">
      <c r="AQ510" s="31"/>
    </row>
    <row r="511" spans="43:43" ht="15.75" customHeight="1" x14ac:dyDescent="0.25">
      <c r="AQ511" s="31"/>
    </row>
    <row r="512" spans="43:43" ht="15.75" customHeight="1" x14ac:dyDescent="0.25">
      <c r="AQ512" s="31"/>
    </row>
    <row r="513" spans="43:43" ht="15.75" customHeight="1" x14ac:dyDescent="0.25">
      <c r="AQ513" s="31"/>
    </row>
    <row r="514" spans="43:43" ht="15.75" customHeight="1" x14ac:dyDescent="0.25">
      <c r="AQ514" s="31"/>
    </row>
    <row r="515" spans="43:43" ht="15.75" customHeight="1" x14ac:dyDescent="0.25">
      <c r="AQ515" s="31"/>
    </row>
    <row r="516" spans="43:43" ht="15.75" customHeight="1" x14ac:dyDescent="0.25">
      <c r="AQ516" s="31"/>
    </row>
    <row r="517" spans="43:43" ht="15.75" customHeight="1" x14ac:dyDescent="0.25">
      <c r="AQ517" s="31"/>
    </row>
    <row r="518" spans="43:43" ht="15.75" customHeight="1" x14ac:dyDescent="0.25">
      <c r="AQ518" s="31"/>
    </row>
    <row r="519" spans="43:43" ht="15.75" customHeight="1" x14ac:dyDescent="0.25">
      <c r="AQ519" s="31"/>
    </row>
    <row r="520" spans="43:43" ht="15.75" customHeight="1" x14ac:dyDescent="0.25">
      <c r="AQ520" s="31"/>
    </row>
    <row r="521" spans="43:43" ht="15.75" customHeight="1" x14ac:dyDescent="0.25">
      <c r="AQ521" s="31"/>
    </row>
    <row r="522" spans="43:43" ht="15.75" customHeight="1" x14ac:dyDescent="0.25">
      <c r="AQ522" s="31"/>
    </row>
    <row r="523" spans="43:43" ht="15.75" customHeight="1" x14ac:dyDescent="0.25">
      <c r="AQ523" s="31"/>
    </row>
    <row r="524" spans="43:43" ht="15.75" customHeight="1" x14ac:dyDescent="0.25">
      <c r="AQ524" s="31"/>
    </row>
    <row r="525" spans="43:43" ht="15.75" customHeight="1" x14ac:dyDescent="0.25">
      <c r="AQ525" s="31"/>
    </row>
    <row r="526" spans="43:43" ht="15.75" customHeight="1" x14ac:dyDescent="0.25">
      <c r="AQ526" s="31"/>
    </row>
    <row r="527" spans="43:43" ht="15.75" customHeight="1" x14ac:dyDescent="0.25">
      <c r="AQ527" s="31"/>
    </row>
    <row r="528" spans="43:43" ht="15.75" customHeight="1" x14ac:dyDescent="0.25">
      <c r="AQ528" s="31"/>
    </row>
    <row r="529" spans="43:43" ht="15.75" customHeight="1" x14ac:dyDescent="0.25">
      <c r="AQ529" s="31"/>
    </row>
    <row r="530" spans="43:43" ht="15.75" customHeight="1" x14ac:dyDescent="0.25">
      <c r="AQ530" s="31"/>
    </row>
    <row r="531" spans="43:43" ht="15.75" customHeight="1" x14ac:dyDescent="0.25">
      <c r="AQ531" s="31"/>
    </row>
    <row r="532" spans="43:43" ht="15.75" customHeight="1" x14ac:dyDescent="0.25">
      <c r="AQ532" s="31"/>
    </row>
    <row r="533" spans="43:43" ht="15.75" customHeight="1" x14ac:dyDescent="0.25">
      <c r="AQ533" s="31"/>
    </row>
    <row r="534" spans="43:43" ht="15.75" customHeight="1" x14ac:dyDescent="0.25">
      <c r="AQ534" s="31"/>
    </row>
    <row r="535" spans="43:43" ht="15.75" customHeight="1" x14ac:dyDescent="0.25">
      <c r="AQ535" s="31"/>
    </row>
    <row r="536" spans="43:43" ht="15.75" customHeight="1" x14ac:dyDescent="0.25">
      <c r="AQ536" s="31"/>
    </row>
    <row r="537" spans="43:43" ht="15.75" customHeight="1" x14ac:dyDescent="0.25">
      <c r="AQ537" s="31"/>
    </row>
    <row r="538" spans="43:43" ht="15.75" customHeight="1" x14ac:dyDescent="0.25">
      <c r="AQ538" s="31"/>
    </row>
    <row r="539" spans="43:43" ht="15.75" customHeight="1" x14ac:dyDescent="0.25">
      <c r="AQ539" s="31"/>
    </row>
    <row r="540" spans="43:43" ht="15.75" customHeight="1" x14ac:dyDescent="0.25">
      <c r="AQ540" s="31"/>
    </row>
    <row r="541" spans="43:43" ht="15.75" customHeight="1" x14ac:dyDescent="0.25">
      <c r="AQ541" s="31"/>
    </row>
    <row r="542" spans="43:43" ht="15.75" customHeight="1" x14ac:dyDescent="0.25">
      <c r="AQ542" s="31"/>
    </row>
    <row r="543" spans="43:43" ht="15.75" customHeight="1" x14ac:dyDescent="0.25">
      <c r="AQ543" s="31"/>
    </row>
    <row r="544" spans="43:43" ht="15.75" customHeight="1" x14ac:dyDescent="0.25">
      <c r="AQ544" s="31"/>
    </row>
    <row r="545" spans="43:43" ht="15.75" customHeight="1" x14ac:dyDescent="0.25">
      <c r="AQ545" s="31"/>
    </row>
    <row r="546" spans="43:43" ht="15.75" customHeight="1" x14ac:dyDescent="0.25">
      <c r="AQ546" s="31"/>
    </row>
    <row r="547" spans="43:43" ht="15.75" customHeight="1" x14ac:dyDescent="0.25">
      <c r="AQ547" s="31"/>
    </row>
    <row r="548" spans="43:43" ht="15.75" customHeight="1" x14ac:dyDescent="0.25">
      <c r="AQ548" s="31"/>
    </row>
    <row r="549" spans="43:43" ht="15.75" customHeight="1" x14ac:dyDescent="0.25">
      <c r="AQ549" s="31"/>
    </row>
    <row r="550" spans="43:43" ht="15.75" customHeight="1" x14ac:dyDescent="0.25">
      <c r="AQ550" s="31"/>
    </row>
    <row r="551" spans="43:43" ht="15.75" customHeight="1" x14ac:dyDescent="0.25">
      <c r="AQ551" s="31"/>
    </row>
    <row r="552" spans="43:43" ht="15.75" customHeight="1" x14ac:dyDescent="0.25">
      <c r="AQ552" s="31"/>
    </row>
    <row r="553" spans="43:43" ht="15.75" customHeight="1" x14ac:dyDescent="0.25">
      <c r="AQ553" s="31"/>
    </row>
    <row r="554" spans="43:43" ht="15.75" customHeight="1" x14ac:dyDescent="0.25">
      <c r="AQ554" s="31"/>
    </row>
    <row r="555" spans="43:43" ht="15.75" customHeight="1" x14ac:dyDescent="0.25">
      <c r="AQ555" s="31"/>
    </row>
    <row r="556" spans="43:43" ht="15.75" customHeight="1" x14ac:dyDescent="0.25">
      <c r="AQ556" s="31"/>
    </row>
    <row r="557" spans="43:43" ht="15.75" customHeight="1" x14ac:dyDescent="0.25">
      <c r="AQ557" s="31"/>
    </row>
    <row r="558" spans="43:43" ht="15.75" customHeight="1" x14ac:dyDescent="0.25">
      <c r="AQ558" s="31"/>
    </row>
    <row r="559" spans="43:43" ht="15.75" customHeight="1" x14ac:dyDescent="0.25">
      <c r="AQ559" s="31"/>
    </row>
    <row r="560" spans="43:43" ht="15.75" customHeight="1" x14ac:dyDescent="0.25">
      <c r="AQ560" s="31"/>
    </row>
    <row r="561" spans="43:43" ht="15.75" customHeight="1" x14ac:dyDescent="0.25">
      <c r="AQ561" s="31"/>
    </row>
    <row r="562" spans="43:43" ht="15.75" customHeight="1" x14ac:dyDescent="0.25">
      <c r="AQ562" s="31"/>
    </row>
    <row r="563" spans="43:43" ht="15.75" customHeight="1" x14ac:dyDescent="0.25">
      <c r="AQ563" s="31"/>
    </row>
    <row r="564" spans="43:43" ht="15.75" customHeight="1" x14ac:dyDescent="0.25">
      <c r="AQ564" s="31"/>
    </row>
    <row r="565" spans="43:43" ht="15.75" customHeight="1" x14ac:dyDescent="0.25">
      <c r="AQ565" s="31"/>
    </row>
    <row r="566" spans="43:43" ht="15.75" customHeight="1" x14ac:dyDescent="0.25">
      <c r="AQ566" s="31"/>
    </row>
    <row r="567" spans="43:43" ht="15.75" customHeight="1" x14ac:dyDescent="0.25">
      <c r="AQ567" s="31"/>
    </row>
    <row r="568" spans="43:43" ht="15.75" customHeight="1" x14ac:dyDescent="0.25">
      <c r="AQ568" s="31"/>
    </row>
    <row r="569" spans="43:43" ht="15.75" customHeight="1" x14ac:dyDescent="0.25">
      <c r="AQ569" s="31"/>
    </row>
    <row r="570" spans="43:43" ht="15.75" customHeight="1" x14ac:dyDescent="0.25">
      <c r="AQ570" s="31"/>
    </row>
    <row r="571" spans="43:43" ht="15.75" customHeight="1" x14ac:dyDescent="0.25">
      <c r="AQ571" s="31"/>
    </row>
    <row r="572" spans="43:43" ht="15.75" customHeight="1" x14ac:dyDescent="0.25">
      <c r="AQ572" s="31"/>
    </row>
    <row r="573" spans="43:43" ht="15.75" customHeight="1" x14ac:dyDescent="0.25">
      <c r="AQ573" s="31"/>
    </row>
    <row r="574" spans="43:43" ht="15.75" customHeight="1" x14ac:dyDescent="0.25">
      <c r="AQ574" s="31"/>
    </row>
    <row r="575" spans="43:43" ht="15.75" customHeight="1" x14ac:dyDescent="0.25">
      <c r="AQ575" s="31"/>
    </row>
    <row r="576" spans="43:43" ht="15.75" customHeight="1" x14ac:dyDescent="0.25">
      <c r="AQ576" s="31"/>
    </row>
    <row r="577" spans="43:43" ht="15.75" customHeight="1" x14ac:dyDescent="0.25">
      <c r="AQ577" s="31"/>
    </row>
    <row r="578" spans="43:43" ht="15.75" customHeight="1" x14ac:dyDescent="0.25">
      <c r="AQ578" s="31"/>
    </row>
    <row r="579" spans="43:43" ht="15.75" customHeight="1" x14ac:dyDescent="0.25">
      <c r="AQ579" s="31"/>
    </row>
    <row r="580" spans="43:43" ht="15.75" customHeight="1" x14ac:dyDescent="0.25">
      <c r="AQ580" s="31"/>
    </row>
    <row r="581" spans="43:43" ht="15.75" customHeight="1" x14ac:dyDescent="0.25">
      <c r="AQ581" s="31"/>
    </row>
    <row r="582" spans="43:43" ht="15.75" customHeight="1" x14ac:dyDescent="0.25">
      <c r="AQ582" s="31"/>
    </row>
    <row r="583" spans="43:43" ht="15.75" customHeight="1" x14ac:dyDescent="0.25">
      <c r="AQ583" s="31"/>
    </row>
    <row r="584" spans="43:43" ht="15.75" customHeight="1" x14ac:dyDescent="0.25">
      <c r="AQ584" s="31"/>
    </row>
    <row r="585" spans="43:43" ht="15.75" customHeight="1" x14ac:dyDescent="0.25">
      <c r="AQ585" s="31"/>
    </row>
    <row r="586" spans="43:43" ht="15.75" customHeight="1" x14ac:dyDescent="0.25">
      <c r="AQ586" s="31"/>
    </row>
    <row r="587" spans="43:43" ht="15.75" customHeight="1" x14ac:dyDescent="0.25">
      <c r="AQ587" s="31"/>
    </row>
    <row r="588" spans="43:43" ht="15.75" customHeight="1" x14ac:dyDescent="0.25">
      <c r="AQ588" s="31"/>
    </row>
    <row r="589" spans="43:43" ht="15.75" customHeight="1" x14ac:dyDescent="0.25">
      <c r="AQ589" s="31"/>
    </row>
    <row r="590" spans="43:43" ht="15.75" customHeight="1" x14ac:dyDescent="0.25">
      <c r="AQ590" s="31"/>
    </row>
    <row r="591" spans="43:43" ht="15.75" customHeight="1" x14ac:dyDescent="0.25">
      <c r="AQ591" s="31"/>
    </row>
    <row r="592" spans="43:43" ht="15.75" customHeight="1" x14ac:dyDescent="0.25">
      <c r="AQ592" s="31"/>
    </row>
    <row r="593" spans="43:43" ht="15.75" customHeight="1" x14ac:dyDescent="0.25">
      <c r="AQ593" s="31"/>
    </row>
    <row r="594" spans="43:43" ht="15.75" customHeight="1" x14ac:dyDescent="0.25">
      <c r="AQ594" s="31"/>
    </row>
    <row r="595" spans="43:43" ht="15.75" customHeight="1" x14ac:dyDescent="0.25">
      <c r="AQ595" s="31"/>
    </row>
    <row r="596" spans="43:43" ht="15.75" customHeight="1" x14ac:dyDescent="0.25">
      <c r="AQ596" s="31"/>
    </row>
    <row r="597" spans="43:43" ht="15.75" customHeight="1" x14ac:dyDescent="0.25">
      <c r="AQ597" s="31"/>
    </row>
    <row r="598" spans="43:43" ht="15.75" customHeight="1" x14ac:dyDescent="0.25">
      <c r="AQ598" s="31"/>
    </row>
    <row r="599" spans="43:43" ht="15.75" customHeight="1" x14ac:dyDescent="0.25">
      <c r="AQ599" s="31"/>
    </row>
    <row r="600" spans="43:43" ht="15.75" customHeight="1" x14ac:dyDescent="0.25">
      <c r="AQ600" s="31"/>
    </row>
    <row r="601" spans="43:43" ht="15.75" customHeight="1" x14ac:dyDescent="0.25">
      <c r="AQ601" s="31"/>
    </row>
    <row r="602" spans="43:43" ht="15.75" customHeight="1" x14ac:dyDescent="0.25">
      <c r="AQ602" s="31"/>
    </row>
    <row r="603" spans="43:43" ht="15.75" customHeight="1" x14ac:dyDescent="0.25">
      <c r="AQ603" s="31"/>
    </row>
    <row r="604" spans="43:43" ht="15.75" customHeight="1" x14ac:dyDescent="0.25">
      <c r="AQ604" s="31"/>
    </row>
    <row r="605" spans="43:43" ht="15.75" customHeight="1" x14ac:dyDescent="0.25">
      <c r="AQ605" s="31"/>
    </row>
    <row r="606" spans="43:43" ht="15.75" customHeight="1" x14ac:dyDescent="0.25">
      <c r="AQ606" s="31"/>
    </row>
    <row r="607" spans="43:43" ht="15.75" customHeight="1" x14ac:dyDescent="0.25">
      <c r="AQ607" s="31"/>
    </row>
    <row r="608" spans="43:43" ht="15.75" customHeight="1" x14ac:dyDescent="0.25">
      <c r="AQ608" s="31"/>
    </row>
    <row r="609" spans="43:43" ht="15.75" customHeight="1" x14ac:dyDescent="0.25">
      <c r="AQ609" s="31"/>
    </row>
    <row r="610" spans="43:43" ht="15.75" customHeight="1" x14ac:dyDescent="0.25">
      <c r="AQ610" s="31"/>
    </row>
    <row r="611" spans="43:43" ht="15.75" customHeight="1" x14ac:dyDescent="0.25">
      <c r="AQ611" s="31"/>
    </row>
    <row r="612" spans="43:43" ht="15.75" customHeight="1" x14ac:dyDescent="0.25">
      <c r="AQ612" s="31"/>
    </row>
    <row r="613" spans="43:43" ht="15.75" customHeight="1" x14ac:dyDescent="0.25">
      <c r="AQ613" s="31"/>
    </row>
    <row r="614" spans="43:43" ht="15.75" customHeight="1" x14ac:dyDescent="0.25">
      <c r="AQ614" s="31"/>
    </row>
    <row r="615" spans="43:43" ht="15.75" customHeight="1" x14ac:dyDescent="0.25">
      <c r="AQ615" s="31"/>
    </row>
    <row r="616" spans="43:43" ht="15.75" customHeight="1" x14ac:dyDescent="0.25">
      <c r="AQ616" s="31"/>
    </row>
    <row r="617" spans="43:43" ht="15.75" customHeight="1" x14ac:dyDescent="0.25">
      <c r="AQ617" s="31"/>
    </row>
    <row r="618" spans="43:43" ht="15.75" customHeight="1" x14ac:dyDescent="0.25">
      <c r="AQ618" s="31"/>
    </row>
    <row r="619" spans="43:43" ht="15.75" customHeight="1" x14ac:dyDescent="0.25">
      <c r="AQ619" s="31"/>
    </row>
    <row r="620" spans="43:43" ht="15.75" customHeight="1" x14ac:dyDescent="0.25">
      <c r="AQ620" s="31"/>
    </row>
    <row r="621" spans="43:43" ht="15.75" customHeight="1" x14ac:dyDescent="0.25">
      <c r="AQ621" s="31"/>
    </row>
    <row r="622" spans="43:43" ht="15.75" customHeight="1" x14ac:dyDescent="0.25">
      <c r="AQ622" s="31"/>
    </row>
    <row r="623" spans="43:43" ht="15.75" customHeight="1" x14ac:dyDescent="0.25">
      <c r="AQ623" s="31"/>
    </row>
    <row r="624" spans="43:43" ht="15.75" customHeight="1" x14ac:dyDescent="0.25">
      <c r="AQ624" s="31"/>
    </row>
    <row r="625" spans="43:43" ht="15.75" customHeight="1" x14ac:dyDescent="0.25">
      <c r="AQ625" s="31"/>
    </row>
    <row r="626" spans="43:43" ht="15.75" customHeight="1" x14ac:dyDescent="0.25">
      <c r="AQ626" s="31"/>
    </row>
    <row r="627" spans="43:43" ht="15.75" customHeight="1" x14ac:dyDescent="0.25">
      <c r="AQ627" s="31"/>
    </row>
    <row r="628" spans="43:43" ht="15.75" customHeight="1" x14ac:dyDescent="0.25">
      <c r="AQ628" s="31"/>
    </row>
    <row r="629" spans="43:43" ht="15.75" customHeight="1" x14ac:dyDescent="0.25">
      <c r="AQ629" s="31"/>
    </row>
    <row r="630" spans="43:43" ht="15.75" customHeight="1" x14ac:dyDescent="0.25">
      <c r="AQ630" s="31"/>
    </row>
    <row r="631" spans="43:43" ht="15.75" customHeight="1" x14ac:dyDescent="0.25">
      <c r="AQ631" s="31"/>
    </row>
    <row r="632" spans="43:43" ht="15.75" customHeight="1" x14ac:dyDescent="0.25">
      <c r="AQ632" s="31"/>
    </row>
    <row r="633" spans="43:43" ht="15.75" customHeight="1" x14ac:dyDescent="0.25">
      <c r="AQ633" s="31"/>
    </row>
    <row r="634" spans="43:43" ht="15.75" customHeight="1" x14ac:dyDescent="0.25">
      <c r="AQ634" s="31"/>
    </row>
    <row r="635" spans="43:43" ht="15.75" customHeight="1" x14ac:dyDescent="0.25">
      <c r="AQ635" s="31"/>
    </row>
    <row r="636" spans="43:43" ht="15.75" customHeight="1" x14ac:dyDescent="0.25">
      <c r="AQ636" s="31"/>
    </row>
    <row r="637" spans="43:43" ht="15.75" customHeight="1" x14ac:dyDescent="0.25">
      <c r="AQ637" s="31"/>
    </row>
    <row r="638" spans="43:43" ht="15.75" customHeight="1" x14ac:dyDescent="0.25">
      <c r="AQ638" s="31"/>
    </row>
    <row r="639" spans="43:43" ht="15.75" customHeight="1" x14ac:dyDescent="0.25">
      <c r="AQ639" s="31"/>
    </row>
    <row r="640" spans="43:43" ht="15.75" customHeight="1" x14ac:dyDescent="0.25">
      <c r="AQ640" s="31"/>
    </row>
    <row r="641" spans="43:43" ht="15.75" customHeight="1" x14ac:dyDescent="0.25">
      <c r="AQ641" s="31"/>
    </row>
    <row r="642" spans="43:43" ht="15.75" customHeight="1" x14ac:dyDescent="0.25">
      <c r="AQ642" s="31"/>
    </row>
    <row r="643" spans="43:43" ht="15.75" customHeight="1" x14ac:dyDescent="0.25">
      <c r="AQ643" s="31"/>
    </row>
    <row r="644" spans="43:43" ht="15.75" customHeight="1" x14ac:dyDescent="0.25">
      <c r="AQ644" s="31"/>
    </row>
    <row r="645" spans="43:43" ht="15.75" customHeight="1" x14ac:dyDescent="0.25">
      <c r="AQ645" s="31"/>
    </row>
    <row r="646" spans="43:43" ht="15.75" customHeight="1" x14ac:dyDescent="0.25">
      <c r="AQ646" s="31"/>
    </row>
    <row r="647" spans="43:43" ht="15.75" customHeight="1" x14ac:dyDescent="0.25">
      <c r="AQ647" s="31"/>
    </row>
    <row r="648" spans="43:43" ht="15.75" customHeight="1" x14ac:dyDescent="0.25">
      <c r="AQ648" s="31"/>
    </row>
    <row r="649" spans="43:43" ht="15.75" customHeight="1" x14ac:dyDescent="0.25">
      <c r="AQ649" s="31"/>
    </row>
    <row r="650" spans="43:43" ht="15.75" customHeight="1" x14ac:dyDescent="0.25">
      <c r="AQ650" s="31"/>
    </row>
    <row r="651" spans="43:43" ht="15.75" customHeight="1" x14ac:dyDescent="0.25">
      <c r="AQ651" s="31"/>
    </row>
    <row r="652" spans="43:43" ht="15.75" customHeight="1" x14ac:dyDescent="0.25">
      <c r="AQ652" s="31"/>
    </row>
    <row r="653" spans="43:43" ht="15.75" customHeight="1" x14ac:dyDescent="0.25">
      <c r="AQ653" s="31"/>
    </row>
    <row r="654" spans="43:43" ht="15.75" customHeight="1" x14ac:dyDescent="0.25">
      <c r="AQ654" s="31"/>
    </row>
    <row r="655" spans="43:43" ht="15.75" customHeight="1" x14ac:dyDescent="0.25">
      <c r="AQ655" s="31"/>
    </row>
    <row r="656" spans="43:43" ht="15.75" customHeight="1" x14ac:dyDescent="0.25">
      <c r="AQ656" s="31"/>
    </row>
    <row r="657" spans="43:43" ht="15.75" customHeight="1" x14ac:dyDescent="0.25">
      <c r="AQ657" s="31"/>
    </row>
    <row r="658" spans="43:43" ht="15.75" customHeight="1" x14ac:dyDescent="0.25">
      <c r="AQ658" s="31"/>
    </row>
    <row r="659" spans="43:43" ht="15.75" customHeight="1" x14ac:dyDescent="0.25">
      <c r="AQ659" s="31"/>
    </row>
    <row r="660" spans="43:43" ht="15.75" customHeight="1" x14ac:dyDescent="0.25">
      <c r="AQ660" s="31"/>
    </row>
    <row r="661" spans="43:43" ht="15.75" customHeight="1" x14ac:dyDescent="0.25">
      <c r="AQ661" s="31"/>
    </row>
    <row r="662" spans="43:43" ht="15.75" customHeight="1" x14ac:dyDescent="0.25">
      <c r="AQ662" s="31"/>
    </row>
    <row r="663" spans="43:43" ht="15.75" customHeight="1" x14ac:dyDescent="0.25">
      <c r="AQ663" s="31"/>
    </row>
    <row r="664" spans="43:43" ht="15.75" customHeight="1" x14ac:dyDescent="0.25">
      <c r="AQ664" s="31"/>
    </row>
    <row r="665" spans="43:43" ht="15.75" customHeight="1" x14ac:dyDescent="0.25">
      <c r="AQ665" s="31"/>
    </row>
    <row r="666" spans="43:43" ht="15.75" customHeight="1" x14ac:dyDescent="0.25">
      <c r="AQ666" s="31"/>
    </row>
    <row r="667" spans="43:43" ht="15.75" customHeight="1" x14ac:dyDescent="0.25">
      <c r="AQ667" s="31"/>
    </row>
    <row r="668" spans="43:43" ht="15.75" customHeight="1" x14ac:dyDescent="0.25">
      <c r="AQ668" s="31"/>
    </row>
    <row r="669" spans="43:43" ht="15.75" customHeight="1" x14ac:dyDescent="0.25">
      <c r="AQ669" s="31"/>
    </row>
    <row r="670" spans="43:43" ht="15.75" customHeight="1" x14ac:dyDescent="0.25">
      <c r="AQ670" s="31"/>
    </row>
    <row r="671" spans="43:43" ht="15.75" customHeight="1" x14ac:dyDescent="0.25">
      <c r="AQ671" s="31"/>
    </row>
    <row r="672" spans="43:43" ht="15.75" customHeight="1" x14ac:dyDescent="0.25">
      <c r="AQ672" s="31"/>
    </row>
    <row r="673" spans="43:43" ht="15.75" customHeight="1" x14ac:dyDescent="0.25">
      <c r="AQ673" s="31"/>
    </row>
    <row r="674" spans="43:43" ht="15.75" customHeight="1" x14ac:dyDescent="0.25">
      <c r="AQ674" s="31"/>
    </row>
    <row r="675" spans="43:43" ht="15.75" customHeight="1" x14ac:dyDescent="0.25">
      <c r="AQ675" s="31"/>
    </row>
    <row r="676" spans="43:43" ht="15.75" customHeight="1" x14ac:dyDescent="0.25">
      <c r="AQ676" s="31"/>
    </row>
    <row r="677" spans="43:43" ht="15.75" customHeight="1" x14ac:dyDescent="0.25">
      <c r="AQ677" s="31"/>
    </row>
    <row r="678" spans="43:43" ht="15.75" customHeight="1" x14ac:dyDescent="0.25">
      <c r="AQ678" s="31"/>
    </row>
    <row r="679" spans="43:43" ht="15.75" customHeight="1" x14ac:dyDescent="0.25">
      <c r="AQ679" s="31"/>
    </row>
    <row r="680" spans="43:43" ht="15.75" customHeight="1" x14ac:dyDescent="0.25">
      <c r="AQ680" s="31"/>
    </row>
    <row r="681" spans="43:43" ht="15.75" customHeight="1" x14ac:dyDescent="0.25">
      <c r="AQ681" s="31"/>
    </row>
    <row r="682" spans="43:43" ht="15.75" customHeight="1" x14ac:dyDescent="0.25">
      <c r="AQ682" s="31"/>
    </row>
    <row r="683" spans="43:43" ht="15.75" customHeight="1" x14ac:dyDescent="0.25">
      <c r="AQ683" s="31"/>
    </row>
    <row r="684" spans="43:43" ht="15.75" customHeight="1" x14ac:dyDescent="0.25">
      <c r="AQ684" s="31"/>
    </row>
    <row r="685" spans="43:43" ht="15.75" customHeight="1" x14ac:dyDescent="0.25">
      <c r="AQ685" s="31"/>
    </row>
    <row r="686" spans="43:43" ht="15.75" customHeight="1" x14ac:dyDescent="0.25">
      <c r="AQ686" s="31"/>
    </row>
    <row r="687" spans="43:43" ht="15.75" customHeight="1" x14ac:dyDescent="0.25">
      <c r="AQ687" s="31"/>
    </row>
    <row r="688" spans="43:43" ht="15.75" customHeight="1" x14ac:dyDescent="0.25">
      <c r="AQ688" s="31"/>
    </row>
    <row r="689" spans="43:43" ht="15.75" customHeight="1" x14ac:dyDescent="0.25">
      <c r="AQ689" s="31"/>
    </row>
    <row r="690" spans="43:43" ht="15.75" customHeight="1" x14ac:dyDescent="0.25">
      <c r="AQ690" s="31"/>
    </row>
    <row r="691" spans="43:43" ht="15.75" customHeight="1" x14ac:dyDescent="0.25">
      <c r="AQ691" s="31"/>
    </row>
    <row r="692" spans="43:43" ht="15.75" customHeight="1" x14ac:dyDescent="0.25">
      <c r="AQ692" s="31"/>
    </row>
    <row r="693" spans="43:43" ht="15.75" customHeight="1" x14ac:dyDescent="0.25">
      <c r="AQ693" s="31"/>
    </row>
    <row r="694" spans="43:43" ht="15.75" customHeight="1" x14ac:dyDescent="0.25">
      <c r="AQ694" s="31"/>
    </row>
    <row r="695" spans="43:43" ht="15.75" customHeight="1" x14ac:dyDescent="0.25">
      <c r="AQ695" s="31"/>
    </row>
    <row r="696" spans="43:43" ht="15.75" customHeight="1" x14ac:dyDescent="0.25">
      <c r="AQ696" s="31"/>
    </row>
    <row r="697" spans="43:43" ht="15.75" customHeight="1" x14ac:dyDescent="0.25">
      <c r="AQ697" s="31"/>
    </row>
    <row r="698" spans="43:43" ht="15.75" customHeight="1" x14ac:dyDescent="0.25">
      <c r="AQ698" s="31"/>
    </row>
    <row r="699" spans="43:43" ht="15.75" customHeight="1" x14ac:dyDescent="0.25">
      <c r="AQ699" s="31"/>
    </row>
    <row r="700" spans="43:43" ht="15.75" customHeight="1" x14ac:dyDescent="0.25">
      <c r="AQ700" s="31"/>
    </row>
    <row r="701" spans="43:43" ht="15.75" customHeight="1" x14ac:dyDescent="0.25">
      <c r="AQ701" s="31"/>
    </row>
    <row r="702" spans="43:43" ht="15.75" customHeight="1" x14ac:dyDescent="0.25">
      <c r="AQ702" s="31"/>
    </row>
    <row r="703" spans="43:43" ht="15.75" customHeight="1" x14ac:dyDescent="0.25">
      <c r="AQ703" s="31"/>
    </row>
    <row r="704" spans="43:43" ht="15.75" customHeight="1" x14ac:dyDescent="0.25">
      <c r="AQ704" s="31"/>
    </row>
    <row r="705" spans="43:43" ht="15.75" customHeight="1" x14ac:dyDescent="0.25">
      <c r="AQ705" s="31"/>
    </row>
    <row r="706" spans="43:43" ht="15.75" customHeight="1" x14ac:dyDescent="0.25">
      <c r="AQ706" s="31"/>
    </row>
    <row r="707" spans="43:43" ht="15.75" customHeight="1" x14ac:dyDescent="0.25">
      <c r="AQ707" s="31"/>
    </row>
    <row r="708" spans="43:43" ht="15.75" customHeight="1" x14ac:dyDescent="0.25">
      <c r="AQ708" s="31"/>
    </row>
    <row r="709" spans="43:43" ht="15.75" customHeight="1" x14ac:dyDescent="0.25">
      <c r="AQ709" s="31"/>
    </row>
    <row r="710" spans="43:43" ht="15.75" customHeight="1" x14ac:dyDescent="0.25">
      <c r="AQ710" s="31"/>
    </row>
    <row r="711" spans="43:43" ht="15.75" customHeight="1" x14ac:dyDescent="0.25">
      <c r="AQ711" s="31"/>
    </row>
    <row r="712" spans="43:43" ht="15.75" customHeight="1" x14ac:dyDescent="0.25">
      <c r="AQ712" s="31"/>
    </row>
    <row r="713" spans="43:43" ht="15.75" customHeight="1" x14ac:dyDescent="0.25">
      <c r="AQ713" s="31"/>
    </row>
    <row r="714" spans="43:43" ht="15.75" customHeight="1" x14ac:dyDescent="0.25">
      <c r="AQ714" s="31"/>
    </row>
    <row r="715" spans="43:43" ht="15.75" customHeight="1" x14ac:dyDescent="0.25">
      <c r="AQ715" s="31"/>
    </row>
    <row r="716" spans="43:43" ht="15.75" customHeight="1" x14ac:dyDescent="0.25">
      <c r="AQ716" s="31"/>
    </row>
    <row r="717" spans="43:43" ht="15.75" customHeight="1" x14ac:dyDescent="0.25">
      <c r="AQ717" s="31"/>
    </row>
    <row r="718" spans="43:43" ht="15.75" customHeight="1" x14ac:dyDescent="0.25">
      <c r="AQ718" s="31"/>
    </row>
    <row r="719" spans="43:43" ht="15.75" customHeight="1" x14ac:dyDescent="0.25">
      <c r="AQ719" s="31"/>
    </row>
    <row r="720" spans="43:43" ht="15.75" customHeight="1" x14ac:dyDescent="0.25">
      <c r="AQ720" s="31"/>
    </row>
    <row r="721" spans="43:43" ht="15.75" customHeight="1" x14ac:dyDescent="0.25">
      <c r="AQ721" s="31"/>
    </row>
    <row r="722" spans="43:43" ht="15.75" customHeight="1" x14ac:dyDescent="0.25">
      <c r="AQ722" s="31"/>
    </row>
    <row r="723" spans="43:43" ht="15.75" customHeight="1" x14ac:dyDescent="0.25">
      <c r="AQ723" s="31"/>
    </row>
    <row r="724" spans="43:43" ht="15.75" customHeight="1" x14ac:dyDescent="0.25">
      <c r="AQ724" s="31"/>
    </row>
    <row r="725" spans="43:43" ht="15.75" customHeight="1" x14ac:dyDescent="0.25">
      <c r="AQ725" s="31"/>
    </row>
    <row r="726" spans="43:43" ht="15.75" customHeight="1" x14ac:dyDescent="0.25">
      <c r="AQ726" s="31"/>
    </row>
    <row r="727" spans="43:43" ht="15.75" customHeight="1" x14ac:dyDescent="0.25">
      <c r="AQ727" s="31"/>
    </row>
    <row r="728" spans="43:43" ht="15.75" customHeight="1" x14ac:dyDescent="0.25">
      <c r="AQ728" s="31"/>
    </row>
    <row r="729" spans="43:43" ht="15.75" customHeight="1" x14ac:dyDescent="0.25">
      <c r="AQ729" s="31"/>
    </row>
    <row r="730" spans="43:43" ht="15.75" customHeight="1" x14ac:dyDescent="0.25">
      <c r="AQ730" s="31"/>
    </row>
    <row r="731" spans="43:43" ht="15.75" customHeight="1" x14ac:dyDescent="0.25">
      <c r="AQ731" s="31"/>
    </row>
    <row r="732" spans="43:43" ht="15.75" customHeight="1" x14ac:dyDescent="0.25">
      <c r="AQ732" s="31"/>
    </row>
    <row r="733" spans="43:43" ht="15.75" customHeight="1" x14ac:dyDescent="0.25">
      <c r="AQ733" s="31"/>
    </row>
    <row r="734" spans="43:43" ht="15.75" customHeight="1" x14ac:dyDescent="0.25">
      <c r="AQ734" s="31"/>
    </row>
    <row r="735" spans="43:43" ht="15.75" customHeight="1" x14ac:dyDescent="0.25">
      <c r="AQ735" s="31"/>
    </row>
    <row r="736" spans="43:43" ht="15.75" customHeight="1" x14ac:dyDescent="0.25">
      <c r="AQ736" s="31"/>
    </row>
    <row r="737" spans="43:43" ht="15.75" customHeight="1" x14ac:dyDescent="0.25">
      <c r="AQ737" s="31"/>
    </row>
    <row r="738" spans="43:43" ht="15.75" customHeight="1" x14ac:dyDescent="0.25">
      <c r="AQ738" s="31"/>
    </row>
    <row r="739" spans="43:43" ht="15.75" customHeight="1" x14ac:dyDescent="0.25">
      <c r="AQ739" s="31"/>
    </row>
    <row r="740" spans="43:43" ht="15.75" customHeight="1" x14ac:dyDescent="0.25">
      <c r="AQ740" s="31"/>
    </row>
    <row r="741" spans="43:43" ht="15.75" customHeight="1" x14ac:dyDescent="0.25">
      <c r="AQ741" s="31"/>
    </row>
    <row r="742" spans="43:43" ht="15.75" customHeight="1" x14ac:dyDescent="0.25">
      <c r="AQ742" s="31"/>
    </row>
    <row r="743" spans="43:43" ht="15.75" customHeight="1" x14ac:dyDescent="0.25">
      <c r="AQ743" s="31"/>
    </row>
    <row r="744" spans="43:43" ht="15.75" customHeight="1" x14ac:dyDescent="0.25">
      <c r="AQ744" s="31"/>
    </row>
    <row r="745" spans="43:43" ht="15.75" customHeight="1" x14ac:dyDescent="0.25">
      <c r="AQ745" s="31"/>
    </row>
    <row r="746" spans="43:43" ht="15.75" customHeight="1" x14ac:dyDescent="0.25">
      <c r="AQ746" s="31"/>
    </row>
    <row r="747" spans="43:43" ht="15.75" customHeight="1" x14ac:dyDescent="0.25">
      <c r="AQ747" s="31"/>
    </row>
    <row r="748" spans="43:43" ht="15.75" customHeight="1" x14ac:dyDescent="0.25">
      <c r="AQ748" s="31"/>
    </row>
    <row r="749" spans="43:43" ht="15.75" customHeight="1" x14ac:dyDescent="0.25">
      <c r="AQ749" s="31"/>
    </row>
    <row r="750" spans="43:43" ht="15.75" customHeight="1" x14ac:dyDescent="0.25">
      <c r="AQ750" s="31"/>
    </row>
    <row r="751" spans="43:43" ht="15.75" customHeight="1" x14ac:dyDescent="0.25">
      <c r="AQ751" s="31"/>
    </row>
    <row r="752" spans="43:43" ht="15.75" customHeight="1" x14ac:dyDescent="0.25">
      <c r="AQ752" s="31"/>
    </row>
    <row r="753" spans="43:43" ht="15.75" customHeight="1" x14ac:dyDescent="0.25">
      <c r="AQ753" s="31"/>
    </row>
    <row r="754" spans="43:43" ht="15.75" customHeight="1" x14ac:dyDescent="0.25">
      <c r="AQ754" s="31"/>
    </row>
    <row r="755" spans="43:43" ht="15.75" customHeight="1" x14ac:dyDescent="0.25">
      <c r="AQ755" s="31"/>
    </row>
    <row r="756" spans="43:43" ht="15.75" customHeight="1" x14ac:dyDescent="0.25">
      <c r="AQ756" s="31"/>
    </row>
    <row r="757" spans="43:43" ht="15.75" customHeight="1" x14ac:dyDescent="0.25">
      <c r="AQ757" s="31"/>
    </row>
    <row r="758" spans="43:43" ht="15.75" customHeight="1" x14ac:dyDescent="0.25">
      <c r="AQ758" s="31"/>
    </row>
    <row r="759" spans="43:43" ht="15.75" customHeight="1" x14ac:dyDescent="0.25">
      <c r="AQ759" s="31"/>
    </row>
    <row r="760" spans="43:43" ht="15.75" customHeight="1" x14ac:dyDescent="0.25">
      <c r="AQ760" s="31"/>
    </row>
    <row r="761" spans="43:43" ht="15.75" customHeight="1" x14ac:dyDescent="0.25">
      <c r="AQ761" s="31"/>
    </row>
    <row r="762" spans="43:43" ht="15.75" customHeight="1" x14ac:dyDescent="0.25">
      <c r="AQ762" s="31"/>
    </row>
    <row r="763" spans="43:43" ht="15.75" customHeight="1" x14ac:dyDescent="0.25">
      <c r="AQ763" s="31"/>
    </row>
    <row r="764" spans="43:43" ht="15.75" customHeight="1" x14ac:dyDescent="0.25">
      <c r="AQ764" s="31"/>
    </row>
    <row r="765" spans="43:43" ht="15.75" customHeight="1" x14ac:dyDescent="0.25">
      <c r="AQ765" s="31"/>
    </row>
    <row r="766" spans="43:43" ht="15.75" customHeight="1" x14ac:dyDescent="0.25">
      <c r="AQ766" s="31"/>
    </row>
    <row r="767" spans="43:43" ht="15.75" customHeight="1" x14ac:dyDescent="0.25">
      <c r="AQ767" s="31"/>
    </row>
    <row r="768" spans="43:43" ht="15.75" customHeight="1" x14ac:dyDescent="0.25">
      <c r="AQ768" s="31"/>
    </row>
    <row r="769" spans="43:43" ht="15.75" customHeight="1" x14ac:dyDescent="0.25">
      <c r="AQ769" s="31"/>
    </row>
    <row r="770" spans="43:43" ht="15.75" customHeight="1" x14ac:dyDescent="0.25">
      <c r="AQ770" s="31"/>
    </row>
    <row r="771" spans="43:43" ht="15.75" customHeight="1" x14ac:dyDescent="0.25">
      <c r="AQ771" s="31"/>
    </row>
    <row r="772" spans="43:43" ht="15.75" customHeight="1" x14ac:dyDescent="0.25">
      <c r="AQ772" s="31"/>
    </row>
    <row r="773" spans="43:43" ht="15.75" customHeight="1" x14ac:dyDescent="0.25">
      <c r="AQ773" s="31"/>
    </row>
    <row r="774" spans="43:43" ht="15.75" customHeight="1" x14ac:dyDescent="0.25">
      <c r="AQ774" s="31"/>
    </row>
    <row r="775" spans="43:43" ht="15.75" customHeight="1" x14ac:dyDescent="0.25">
      <c r="AQ775" s="31"/>
    </row>
    <row r="776" spans="43:43" ht="15.75" customHeight="1" x14ac:dyDescent="0.25">
      <c r="AQ776" s="31"/>
    </row>
    <row r="777" spans="43:43" ht="15.75" customHeight="1" x14ac:dyDescent="0.25">
      <c r="AQ777" s="31"/>
    </row>
    <row r="778" spans="43:43" ht="15.75" customHeight="1" x14ac:dyDescent="0.25">
      <c r="AQ778" s="31"/>
    </row>
    <row r="779" spans="43:43" ht="15.75" customHeight="1" x14ac:dyDescent="0.25">
      <c r="AQ779" s="31"/>
    </row>
    <row r="780" spans="43:43" ht="15.75" customHeight="1" x14ac:dyDescent="0.25">
      <c r="AQ780" s="31"/>
    </row>
    <row r="781" spans="43:43" ht="15.75" customHeight="1" x14ac:dyDescent="0.25">
      <c r="AQ781" s="31"/>
    </row>
    <row r="782" spans="43:43" ht="15.75" customHeight="1" x14ac:dyDescent="0.25">
      <c r="AQ782" s="31"/>
    </row>
    <row r="783" spans="43:43" ht="15.75" customHeight="1" x14ac:dyDescent="0.25">
      <c r="AQ783" s="31"/>
    </row>
    <row r="784" spans="43:43" ht="15.75" customHeight="1" x14ac:dyDescent="0.25">
      <c r="AQ784" s="31"/>
    </row>
    <row r="785" spans="43:43" ht="15.75" customHeight="1" x14ac:dyDescent="0.25">
      <c r="AQ785" s="31"/>
    </row>
    <row r="786" spans="43:43" ht="15.75" customHeight="1" x14ac:dyDescent="0.25">
      <c r="AQ786" s="31"/>
    </row>
    <row r="787" spans="43:43" ht="15.75" customHeight="1" x14ac:dyDescent="0.25">
      <c r="AQ787" s="31"/>
    </row>
    <row r="788" spans="43:43" ht="15.75" customHeight="1" x14ac:dyDescent="0.25">
      <c r="AQ788" s="31"/>
    </row>
    <row r="789" spans="43:43" ht="15.75" customHeight="1" x14ac:dyDescent="0.25">
      <c r="AQ789" s="31"/>
    </row>
    <row r="790" spans="43:43" ht="15.75" customHeight="1" x14ac:dyDescent="0.25">
      <c r="AQ790" s="31"/>
    </row>
    <row r="791" spans="43:43" ht="15.75" customHeight="1" x14ac:dyDescent="0.25">
      <c r="AQ791" s="31"/>
    </row>
    <row r="792" spans="43:43" ht="15.75" customHeight="1" x14ac:dyDescent="0.25">
      <c r="AQ792" s="31"/>
    </row>
    <row r="793" spans="43:43" ht="15.75" customHeight="1" x14ac:dyDescent="0.25">
      <c r="AQ793" s="31"/>
    </row>
    <row r="794" spans="43:43" ht="15.75" customHeight="1" x14ac:dyDescent="0.25">
      <c r="AQ794" s="31"/>
    </row>
    <row r="795" spans="43:43" ht="15.75" customHeight="1" x14ac:dyDescent="0.25">
      <c r="AQ795" s="31"/>
    </row>
    <row r="796" spans="43:43" ht="15.75" customHeight="1" x14ac:dyDescent="0.25">
      <c r="AQ796" s="31"/>
    </row>
    <row r="797" spans="43:43" ht="15.75" customHeight="1" x14ac:dyDescent="0.25">
      <c r="AQ797" s="31"/>
    </row>
    <row r="798" spans="43:43" ht="15.75" customHeight="1" x14ac:dyDescent="0.25">
      <c r="AQ798" s="31"/>
    </row>
    <row r="799" spans="43:43" ht="15.75" customHeight="1" x14ac:dyDescent="0.25">
      <c r="AQ799" s="31"/>
    </row>
    <row r="800" spans="43:43" ht="15.75" customHeight="1" x14ac:dyDescent="0.25">
      <c r="AQ800" s="31"/>
    </row>
    <row r="801" spans="43:43" ht="15.75" customHeight="1" x14ac:dyDescent="0.25">
      <c r="AQ801" s="31"/>
    </row>
    <row r="802" spans="43:43" ht="15.75" customHeight="1" x14ac:dyDescent="0.25">
      <c r="AQ802" s="31"/>
    </row>
    <row r="803" spans="43:43" ht="15.75" customHeight="1" x14ac:dyDescent="0.25">
      <c r="AQ803" s="31"/>
    </row>
    <row r="804" spans="43:43" ht="15.75" customHeight="1" x14ac:dyDescent="0.25">
      <c r="AQ804" s="31"/>
    </row>
    <row r="805" spans="43:43" ht="15.75" customHeight="1" x14ac:dyDescent="0.25">
      <c r="AQ805" s="31"/>
    </row>
    <row r="806" spans="43:43" ht="15.75" customHeight="1" x14ac:dyDescent="0.25">
      <c r="AQ806" s="31"/>
    </row>
    <row r="807" spans="43:43" ht="15.75" customHeight="1" x14ac:dyDescent="0.25">
      <c r="AQ807" s="31"/>
    </row>
    <row r="808" spans="43:43" ht="15.75" customHeight="1" x14ac:dyDescent="0.25">
      <c r="AQ808" s="31"/>
    </row>
    <row r="809" spans="43:43" ht="15.75" customHeight="1" x14ac:dyDescent="0.25">
      <c r="AQ809" s="31"/>
    </row>
    <row r="810" spans="43:43" ht="15.75" customHeight="1" x14ac:dyDescent="0.25">
      <c r="AQ810" s="31"/>
    </row>
    <row r="811" spans="43:43" ht="15.75" customHeight="1" x14ac:dyDescent="0.25">
      <c r="AQ811" s="31"/>
    </row>
    <row r="812" spans="43:43" ht="15.75" customHeight="1" x14ac:dyDescent="0.25">
      <c r="AQ812" s="31"/>
    </row>
    <row r="813" spans="43:43" ht="15.75" customHeight="1" x14ac:dyDescent="0.25">
      <c r="AQ813" s="31"/>
    </row>
    <row r="814" spans="43:43" ht="15.75" customHeight="1" x14ac:dyDescent="0.25">
      <c r="AQ814" s="31"/>
    </row>
    <row r="815" spans="43:43" ht="15.75" customHeight="1" x14ac:dyDescent="0.25">
      <c r="AQ815" s="31"/>
    </row>
    <row r="816" spans="43:43" ht="15.75" customHeight="1" x14ac:dyDescent="0.25">
      <c r="AQ816" s="31"/>
    </row>
    <row r="817" spans="43:43" ht="15.75" customHeight="1" x14ac:dyDescent="0.25">
      <c r="AQ817" s="31"/>
    </row>
    <row r="818" spans="43:43" ht="15.75" customHeight="1" x14ac:dyDescent="0.25">
      <c r="AQ818" s="31"/>
    </row>
    <row r="819" spans="43:43" ht="15.75" customHeight="1" x14ac:dyDescent="0.25">
      <c r="AQ819" s="31"/>
    </row>
    <row r="820" spans="43:43" ht="15.75" customHeight="1" x14ac:dyDescent="0.25">
      <c r="AQ820" s="31"/>
    </row>
    <row r="821" spans="43:43" ht="15.75" customHeight="1" x14ac:dyDescent="0.25">
      <c r="AQ821" s="31"/>
    </row>
    <row r="822" spans="43:43" ht="15.75" customHeight="1" x14ac:dyDescent="0.25">
      <c r="AQ822" s="31"/>
    </row>
    <row r="823" spans="43:43" ht="15.75" customHeight="1" x14ac:dyDescent="0.25">
      <c r="AQ823" s="31"/>
    </row>
    <row r="824" spans="43:43" ht="15.75" customHeight="1" x14ac:dyDescent="0.25">
      <c r="AQ824" s="31"/>
    </row>
    <row r="825" spans="43:43" ht="15.75" customHeight="1" x14ac:dyDescent="0.25">
      <c r="AQ825" s="31"/>
    </row>
    <row r="826" spans="43:43" ht="15.75" customHeight="1" x14ac:dyDescent="0.25">
      <c r="AQ826" s="31"/>
    </row>
    <row r="827" spans="43:43" ht="15.75" customHeight="1" x14ac:dyDescent="0.25">
      <c r="AQ827" s="31"/>
    </row>
    <row r="828" spans="43:43" ht="15.75" customHeight="1" x14ac:dyDescent="0.25">
      <c r="AQ828" s="31"/>
    </row>
    <row r="829" spans="43:43" ht="15.75" customHeight="1" x14ac:dyDescent="0.25">
      <c r="AQ829" s="31"/>
    </row>
    <row r="830" spans="43:43" ht="15.75" customHeight="1" x14ac:dyDescent="0.25">
      <c r="AQ830" s="31"/>
    </row>
    <row r="831" spans="43:43" ht="15.75" customHeight="1" x14ac:dyDescent="0.25">
      <c r="AQ831" s="31"/>
    </row>
    <row r="832" spans="43:43" ht="15.75" customHeight="1" x14ac:dyDescent="0.25">
      <c r="AQ832" s="31"/>
    </row>
    <row r="833" spans="43:43" ht="15.75" customHeight="1" x14ac:dyDescent="0.25">
      <c r="AQ833" s="31"/>
    </row>
    <row r="834" spans="43:43" ht="15.75" customHeight="1" x14ac:dyDescent="0.25">
      <c r="AQ834" s="31"/>
    </row>
    <row r="835" spans="43:43" ht="15.75" customHeight="1" x14ac:dyDescent="0.25">
      <c r="AQ835" s="31"/>
    </row>
    <row r="836" spans="43:43" ht="15.75" customHeight="1" x14ac:dyDescent="0.25">
      <c r="AQ836" s="31"/>
    </row>
    <row r="837" spans="43:43" ht="15.75" customHeight="1" x14ac:dyDescent="0.25">
      <c r="AQ837" s="31"/>
    </row>
    <row r="838" spans="43:43" ht="15.75" customHeight="1" x14ac:dyDescent="0.25">
      <c r="AQ838" s="31"/>
    </row>
    <row r="839" spans="43:43" ht="15.75" customHeight="1" x14ac:dyDescent="0.25">
      <c r="AQ839" s="31"/>
    </row>
    <row r="840" spans="43:43" ht="15.75" customHeight="1" x14ac:dyDescent="0.25">
      <c r="AQ840" s="31"/>
    </row>
    <row r="841" spans="43:43" ht="15.75" customHeight="1" x14ac:dyDescent="0.25">
      <c r="AQ841" s="31"/>
    </row>
    <row r="842" spans="43:43" ht="15.75" customHeight="1" x14ac:dyDescent="0.25">
      <c r="AQ842" s="31"/>
    </row>
    <row r="843" spans="43:43" ht="15.75" customHeight="1" x14ac:dyDescent="0.25">
      <c r="AQ843" s="31"/>
    </row>
    <row r="844" spans="43:43" ht="15.75" customHeight="1" x14ac:dyDescent="0.25">
      <c r="AQ844" s="31"/>
    </row>
    <row r="845" spans="43:43" ht="15.75" customHeight="1" x14ac:dyDescent="0.25">
      <c r="AQ845" s="31"/>
    </row>
    <row r="846" spans="43:43" ht="15.75" customHeight="1" x14ac:dyDescent="0.25">
      <c r="AQ846" s="31"/>
    </row>
    <row r="847" spans="43:43" ht="15.75" customHeight="1" x14ac:dyDescent="0.25">
      <c r="AQ847" s="31"/>
    </row>
    <row r="848" spans="43:43" ht="15.75" customHeight="1" x14ac:dyDescent="0.25">
      <c r="AQ848" s="31"/>
    </row>
    <row r="849" spans="43:43" ht="15.75" customHeight="1" x14ac:dyDescent="0.25">
      <c r="AQ849" s="31"/>
    </row>
    <row r="850" spans="43:43" ht="15.75" customHeight="1" x14ac:dyDescent="0.25">
      <c r="AQ850" s="31"/>
    </row>
    <row r="851" spans="43:43" ht="15.75" customHeight="1" x14ac:dyDescent="0.25">
      <c r="AQ851" s="31"/>
    </row>
    <row r="852" spans="43:43" ht="15.75" customHeight="1" x14ac:dyDescent="0.25">
      <c r="AQ852" s="31"/>
    </row>
    <row r="853" spans="43:43" ht="15.75" customHeight="1" x14ac:dyDescent="0.25">
      <c r="AQ853" s="31"/>
    </row>
    <row r="854" spans="43:43" ht="15.75" customHeight="1" x14ac:dyDescent="0.25">
      <c r="AQ854" s="31"/>
    </row>
    <row r="855" spans="43:43" ht="15.75" customHeight="1" x14ac:dyDescent="0.25">
      <c r="AQ855" s="31"/>
    </row>
    <row r="856" spans="43:43" ht="15.75" customHeight="1" x14ac:dyDescent="0.25">
      <c r="AQ856" s="31"/>
    </row>
    <row r="857" spans="43:43" ht="15.75" customHeight="1" x14ac:dyDescent="0.25">
      <c r="AQ857" s="31"/>
    </row>
    <row r="858" spans="43:43" ht="15.75" customHeight="1" x14ac:dyDescent="0.25">
      <c r="AQ858" s="31"/>
    </row>
    <row r="859" spans="43:43" ht="15.75" customHeight="1" x14ac:dyDescent="0.25">
      <c r="AQ859" s="31"/>
    </row>
    <row r="860" spans="43:43" ht="15.75" customHeight="1" x14ac:dyDescent="0.25">
      <c r="AQ860" s="31"/>
    </row>
    <row r="861" spans="43:43" ht="15.75" customHeight="1" x14ac:dyDescent="0.25">
      <c r="AQ861" s="31"/>
    </row>
    <row r="862" spans="43:43" ht="15.75" customHeight="1" x14ac:dyDescent="0.25">
      <c r="AQ862" s="31"/>
    </row>
    <row r="863" spans="43:43" ht="15.75" customHeight="1" x14ac:dyDescent="0.25">
      <c r="AQ863" s="31"/>
    </row>
    <row r="864" spans="43:43" ht="15.75" customHeight="1" x14ac:dyDescent="0.25">
      <c r="AQ864" s="31"/>
    </row>
    <row r="865" spans="43:43" ht="15.75" customHeight="1" x14ac:dyDescent="0.25">
      <c r="AQ865" s="31"/>
    </row>
    <row r="866" spans="43:43" ht="15.75" customHeight="1" x14ac:dyDescent="0.25">
      <c r="AQ866" s="31"/>
    </row>
    <row r="867" spans="43:43" ht="15.75" customHeight="1" x14ac:dyDescent="0.25">
      <c r="AQ867" s="31"/>
    </row>
    <row r="868" spans="43:43" ht="15.75" customHeight="1" x14ac:dyDescent="0.25">
      <c r="AQ868" s="31"/>
    </row>
    <row r="869" spans="43:43" ht="15.75" customHeight="1" x14ac:dyDescent="0.25">
      <c r="AQ869" s="31"/>
    </row>
    <row r="870" spans="43:43" ht="15.75" customHeight="1" x14ac:dyDescent="0.25">
      <c r="AQ870" s="31"/>
    </row>
    <row r="871" spans="43:43" ht="15.75" customHeight="1" x14ac:dyDescent="0.25">
      <c r="AQ871" s="31"/>
    </row>
    <row r="872" spans="43:43" ht="15.75" customHeight="1" x14ac:dyDescent="0.25">
      <c r="AQ872" s="31"/>
    </row>
    <row r="873" spans="43:43" ht="15.75" customHeight="1" x14ac:dyDescent="0.25">
      <c r="AQ873" s="31"/>
    </row>
    <row r="874" spans="43:43" ht="15.75" customHeight="1" x14ac:dyDescent="0.25">
      <c r="AQ874" s="31"/>
    </row>
    <row r="875" spans="43:43" ht="15.75" customHeight="1" x14ac:dyDescent="0.25">
      <c r="AQ875" s="31"/>
    </row>
    <row r="876" spans="43:43" ht="15.75" customHeight="1" x14ac:dyDescent="0.25">
      <c r="AQ876" s="31"/>
    </row>
    <row r="877" spans="43:43" ht="15.75" customHeight="1" x14ac:dyDescent="0.25">
      <c r="AQ877" s="31"/>
    </row>
    <row r="878" spans="43:43" ht="15.75" customHeight="1" x14ac:dyDescent="0.25">
      <c r="AQ878" s="31"/>
    </row>
    <row r="879" spans="43:43" ht="15.75" customHeight="1" x14ac:dyDescent="0.25">
      <c r="AQ879" s="31"/>
    </row>
    <row r="880" spans="43:43" ht="15.75" customHeight="1" x14ac:dyDescent="0.25">
      <c r="AQ880" s="31"/>
    </row>
    <row r="881" spans="43:43" ht="15.75" customHeight="1" x14ac:dyDescent="0.25">
      <c r="AQ881" s="31"/>
    </row>
    <row r="882" spans="43:43" ht="15.75" customHeight="1" x14ac:dyDescent="0.25">
      <c r="AQ882" s="31"/>
    </row>
    <row r="883" spans="43:43" ht="15.75" customHeight="1" x14ac:dyDescent="0.25">
      <c r="AQ883" s="31"/>
    </row>
    <row r="884" spans="43:43" ht="15.75" customHeight="1" x14ac:dyDescent="0.25">
      <c r="AQ884" s="31"/>
    </row>
    <row r="885" spans="43:43" ht="15.75" customHeight="1" x14ac:dyDescent="0.25">
      <c r="AQ885" s="31"/>
    </row>
    <row r="886" spans="43:43" ht="15.75" customHeight="1" x14ac:dyDescent="0.25">
      <c r="AQ886" s="31"/>
    </row>
    <row r="887" spans="43:43" ht="15.75" customHeight="1" x14ac:dyDescent="0.25">
      <c r="AQ887" s="31"/>
    </row>
    <row r="888" spans="43:43" ht="15.75" customHeight="1" x14ac:dyDescent="0.25">
      <c r="AQ888" s="31"/>
    </row>
    <row r="889" spans="43:43" ht="15.75" customHeight="1" x14ac:dyDescent="0.25">
      <c r="AQ889" s="31"/>
    </row>
    <row r="890" spans="43:43" ht="15.75" customHeight="1" x14ac:dyDescent="0.25">
      <c r="AQ890" s="31"/>
    </row>
    <row r="891" spans="43:43" ht="15.75" customHeight="1" x14ac:dyDescent="0.25">
      <c r="AQ891" s="31"/>
    </row>
    <row r="892" spans="43:43" ht="15.75" customHeight="1" x14ac:dyDescent="0.25">
      <c r="AQ892" s="31"/>
    </row>
    <row r="893" spans="43:43" ht="15.75" customHeight="1" x14ac:dyDescent="0.25">
      <c r="AQ893" s="31"/>
    </row>
    <row r="894" spans="43:43" ht="15.75" customHeight="1" x14ac:dyDescent="0.25">
      <c r="AQ894" s="31"/>
    </row>
    <row r="895" spans="43:43" ht="15.75" customHeight="1" x14ac:dyDescent="0.25">
      <c r="AQ895" s="31"/>
    </row>
    <row r="896" spans="43:43" ht="15.75" customHeight="1" x14ac:dyDescent="0.25">
      <c r="AQ896" s="31"/>
    </row>
    <row r="897" spans="43:43" ht="15.75" customHeight="1" x14ac:dyDescent="0.25">
      <c r="AQ897" s="31"/>
    </row>
    <row r="898" spans="43:43" ht="15.75" customHeight="1" x14ac:dyDescent="0.25">
      <c r="AQ898" s="31"/>
    </row>
    <row r="899" spans="43:43" ht="15.75" customHeight="1" x14ac:dyDescent="0.25">
      <c r="AQ899" s="31"/>
    </row>
    <row r="900" spans="43:43" ht="15.75" customHeight="1" x14ac:dyDescent="0.25">
      <c r="AQ900" s="31"/>
    </row>
    <row r="901" spans="43:43" ht="15.75" customHeight="1" x14ac:dyDescent="0.25">
      <c r="AQ901" s="31"/>
    </row>
    <row r="902" spans="43:43" ht="15.75" customHeight="1" x14ac:dyDescent="0.25">
      <c r="AQ902" s="31"/>
    </row>
    <row r="903" spans="43:43" ht="15.75" customHeight="1" x14ac:dyDescent="0.25">
      <c r="AQ903" s="31"/>
    </row>
    <row r="904" spans="43:43" ht="15.75" customHeight="1" x14ac:dyDescent="0.25">
      <c r="AQ904" s="31"/>
    </row>
    <row r="905" spans="43:43" ht="15.75" customHeight="1" x14ac:dyDescent="0.25">
      <c r="AQ905" s="31"/>
    </row>
    <row r="906" spans="43:43" ht="15.75" customHeight="1" x14ac:dyDescent="0.25">
      <c r="AQ906" s="31"/>
    </row>
    <row r="907" spans="43:43" ht="15.75" customHeight="1" x14ac:dyDescent="0.25">
      <c r="AQ907" s="31"/>
    </row>
    <row r="908" spans="43:43" ht="15.75" customHeight="1" x14ac:dyDescent="0.25">
      <c r="AQ908" s="31"/>
    </row>
    <row r="909" spans="43:43" ht="15.75" customHeight="1" x14ac:dyDescent="0.25">
      <c r="AQ909" s="31"/>
    </row>
    <row r="910" spans="43:43" ht="15.75" customHeight="1" x14ac:dyDescent="0.25">
      <c r="AQ910" s="31"/>
    </row>
    <row r="911" spans="43:43" ht="15.75" customHeight="1" x14ac:dyDescent="0.25">
      <c r="AQ911" s="31"/>
    </row>
    <row r="912" spans="43:43" ht="15.75" customHeight="1" x14ac:dyDescent="0.25">
      <c r="AQ912" s="31"/>
    </row>
    <row r="913" spans="43:43" ht="15.75" customHeight="1" x14ac:dyDescent="0.25">
      <c r="AQ913" s="31"/>
    </row>
    <row r="914" spans="43:43" ht="15.75" customHeight="1" x14ac:dyDescent="0.25">
      <c r="AQ914" s="31"/>
    </row>
    <row r="915" spans="43:43" ht="15.75" customHeight="1" x14ac:dyDescent="0.25">
      <c r="AQ915" s="31"/>
    </row>
    <row r="916" spans="43:43" ht="15.75" customHeight="1" x14ac:dyDescent="0.25">
      <c r="AQ916" s="31"/>
    </row>
    <row r="917" spans="43:43" ht="15.75" customHeight="1" x14ac:dyDescent="0.25">
      <c r="AQ917" s="31"/>
    </row>
    <row r="918" spans="43:43" ht="15.75" customHeight="1" x14ac:dyDescent="0.25">
      <c r="AQ918" s="31"/>
    </row>
    <row r="919" spans="43:43" ht="15.75" customHeight="1" x14ac:dyDescent="0.25">
      <c r="AQ919" s="31"/>
    </row>
    <row r="920" spans="43:43" ht="15.75" customHeight="1" x14ac:dyDescent="0.25">
      <c r="AQ920" s="31"/>
    </row>
    <row r="921" spans="43:43" ht="15.75" customHeight="1" x14ac:dyDescent="0.25">
      <c r="AQ921" s="31"/>
    </row>
    <row r="922" spans="43:43" ht="15.75" customHeight="1" x14ac:dyDescent="0.25">
      <c r="AQ922" s="31"/>
    </row>
    <row r="923" spans="43:43" ht="15.75" customHeight="1" x14ac:dyDescent="0.25">
      <c r="AQ923" s="31"/>
    </row>
    <row r="924" spans="43:43" ht="15.75" customHeight="1" x14ac:dyDescent="0.25">
      <c r="AQ924" s="31"/>
    </row>
    <row r="925" spans="43:43" ht="15.75" customHeight="1" x14ac:dyDescent="0.25">
      <c r="AQ925" s="31"/>
    </row>
    <row r="926" spans="43:43" ht="15.75" customHeight="1" x14ac:dyDescent="0.25">
      <c r="AQ926" s="31"/>
    </row>
    <row r="927" spans="43:43" ht="15.75" customHeight="1" x14ac:dyDescent="0.25">
      <c r="AQ927" s="31"/>
    </row>
    <row r="928" spans="43:43" ht="15.75" customHeight="1" x14ac:dyDescent="0.25">
      <c r="AQ928" s="31"/>
    </row>
    <row r="929" spans="43:43" ht="15.75" customHeight="1" x14ac:dyDescent="0.25">
      <c r="AQ929" s="31"/>
    </row>
    <row r="930" spans="43:43" ht="15.75" customHeight="1" x14ac:dyDescent="0.25">
      <c r="AQ930" s="31"/>
    </row>
    <row r="931" spans="43:43" ht="15.75" customHeight="1" x14ac:dyDescent="0.25">
      <c r="AQ931" s="31"/>
    </row>
    <row r="932" spans="43:43" ht="15.75" customHeight="1" x14ac:dyDescent="0.25">
      <c r="AQ932" s="31"/>
    </row>
    <row r="933" spans="43:43" ht="15.75" customHeight="1" x14ac:dyDescent="0.25">
      <c r="AQ933" s="31"/>
    </row>
    <row r="934" spans="43:43" ht="15.75" customHeight="1" x14ac:dyDescent="0.25">
      <c r="AQ934" s="31"/>
    </row>
    <row r="935" spans="43:43" ht="15.75" customHeight="1" x14ac:dyDescent="0.25">
      <c r="AQ935" s="31"/>
    </row>
    <row r="936" spans="43:43" ht="15.75" customHeight="1" x14ac:dyDescent="0.25">
      <c r="AQ936" s="31"/>
    </row>
    <row r="937" spans="43:43" ht="15.75" customHeight="1" x14ac:dyDescent="0.25">
      <c r="AQ937" s="31"/>
    </row>
    <row r="938" spans="43:43" ht="15.75" customHeight="1" x14ac:dyDescent="0.25">
      <c r="AQ938" s="31"/>
    </row>
    <row r="939" spans="43:43" ht="15.75" customHeight="1" x14ac:dyDescent="0.25">
      <c r="AQ939" s="31"/>
    </row>
    <row r="940" spans="43:43" ht="15.75" customHeight="1" x14ac:dyDescent="0.25">
      <c r="AQ940" s="31"/>
    </row>
    <row r="941" spans="43:43" ht="15.75" customHeight="1" x14ac:dyDescent="0.25">
      <c r="AQ941" s="31"/>
    </row>
    <row r="942" spans="43:43" ht="15.75" customHeight="1" x14ac:dyDescent="0.25">
      <c r="AQ942" s="31"/>
    </row>
    <row r="943" spans="43:43" ht="15.75" customHeight="1" x14ac:dyDescent="0.25">
      <c r="AQ943" s="31"/>
    </row>
    <row r="944" spans="43:43" ht="15.75" customHeight="1" x14ac:dyDescent="0.25">
      <c r="AQ944" s="31"/>
    </row>
    <row r="945" spans="43:43" ht="15.75" customHeight="1" x14ac:dyDescent="0.25">
      <c r="AQ945" s="31"/>
    </row>
    <row r="946" spans="43:43" ht="15.75" customHeight="1" x14ac:dyDescent="0.25">
      <c r="AQ946" s="31"/>
    </row>
    <row r="947" spans="43:43" ht="15.75" customHeight="1" x14ac:dyDescent="0.25">
      <c r="AQ947" s="31"/>
    </row>
    <row r="948" spans="43:43" ht="15.75" customHeight="1" x14ac:dyDescent="0.25">
      <c r="AQ948" s="31"/>
    </row>
    <row r="949" spans="43:43" ht="15.75" customHeight="1" x14ac:dyDescent="0.25">
      <c r="AQ949" s="31"/>
    </row>
    <row r="950" spans="43:43" ht="15.75" customHeight="1" x14ac:dyDescent="0.25">
      <c r="AQ950" s="31"/>
    </row>
    <row r="951" spans="43:43" ht="15.75" customHeight="1" x14ac:dyDescent="0.25">
      <c r="AQ951" s="31"/>
    </row>
    <row r="952" spans="43:43" ht="15.75" customHeight="1" x14ac:dyDescent="0.25">
      <c r="AQ952" s="31"/>
    </row>
    <row r="953" spans="43:43" ht="15.75" customHeight="1" x14ac:dyDescent="0.25">
      <c r="AQ953" s="31"/>
    </row>
    <row r="954" spans="43:43" ht="15.75" customHeight="1" x14ac:dyDescent="0.25">
      <c r="AQ954" s="31"/>
    </row>
    <row r="955" spans="43:43" ht="15.75" customHeight="1" x14ac:dyDescent="0.25">
      <c r="AQ955" s="31"/>
    </row>
    <row r="956" spans="43:43" ht="15.75" customHeight="1" x14ac:dyDescent="0.25">
      <c r="AQ956" s="31"/>
    </row>
    <row r="957" spans="43:43" ht="15.75" customHeight="1" x14ac:dyDescent="0.25">
      <c r="AQ957" s="31"/>
    </row>
    <row r="958" spans="43:43" ht="15.75" customHeight="1" x14ac:dyDescent="0.25">
      <c r="AQ958" s="31"/>
    </row>
    <row r="959" spans="43:43" ht="15.75" customHeight="1" x14ac:dyDescent="0.25">
      <c r="AQ959" s="31"/>
    </row>
    <row r="960" spans="43:43" ht="15.75" customHeight="1" x14ac:dyDescent="0.25">
      <c r="AQ960" s="31"/>
    </row>
    <row r="961" spans="43:43" ht="15.75" customHeight="1" x14ac:dyDescent="0.25">
      <c r="AQ961" s="31"/>
    </row>
    <row r="962" spans="43:43" ht="15.75" customHeight="1" x14ac:dyDescent="0.25">
      <c r="AQ962" s="31"/>
    </row>
    <row r="963" spans="43:43" ht="15.75" customHeight="1" x14ac:dyDescent="0.25">
      <c r="AQ963" s="31"/>
    </row>
    <row r="964" spans="43:43" ht="15.75" customHeight="1" x14ac:dyDescent="0.25">
      <c r="AQ964" s="31"/>
    </row>
    <row r="965" spans="43:43" ht="15.75" customHeight="1" x14ac:dyDescent="0.25">
      <c r="AQ965" s="31"/>
    </row>
    <row r="966" spans="43:43" ht="15.75" customHeight="1" x14ac:dyDescent="0.25">
      <c r="AQ966" s="31"/>
    </row>
    <row r="967" spans="43:43" ht="15.75" customHeight="1" x14ac:dyDescent="0.25">
      <c r="AQ967" s="31"/>
    </row>
    <row r="968" spans="43:43" ht="15.75" customHeight="1" x14ac:dyDescent="0.25">
      <c r="AQ968" s="31"/>
    </row>
    <row r="969" spans="43:43" ht="15.75" customHeight="1" x14ac:dyDescent="0.25">
      <c r="AQ969" s="31"/>
    </row>
    <row r="970" spans="43:43" ht="15.75" customHeight="1" x14ac:dyDescent="0.25">
      <c r="AQ970" s="31"/>
    </row>
    <row r="971" spans="43:43" ht="15.75" customHeight="1" x14ac:dyDescent="0.25">
      <c r="AQ971" s="31"/>
    </row>
    <row r="972" spans="43:43" ht="15.75" customHeight="1" x14ac:dyDescent="0.25">
      <c r="AQ972" s="31"/>
    </row>
    <row r="973" spans="43:43" ht="15.75" customHeight="1" x14ac:dyDescent="0.25">
      <c r="AQ973" s="31"/>
    </row>
    <row r="974" spans="43:43" ht="15.75" customHeight="1" x14ac:dyDescent="0.25">
      <c r="AQ974" s="31"/>
    </row>
    <row r="975" spans="43:43" ht="15.75" customHeight="1" x14ac:dyDescent="0.25">
      <c r="AQ975" s="31"/>
    </row>
    <row r="976" spans="43:43" ht="15.75" customHeight="1" x14ac:dyDescent="0.25">
      <c r="AQ976" s="31"/>
    </row>
    <row r="977" spans="43:43" ht="15.75" customHeight="1" x14ac:dyDescent="0.25">
      <c r="AQ977" s="31"/>
    </row>
    <row r="978" spans="43:43" ht="15.75" customHeight="1" x14ac:dyDescent="0.25">
      <c r="AQ978" s="31"/>
    </row>
    <row r="979" spans="43:43" ht="15.75" customHeight="1" x14ac:dyDescent="0.25">
      <c r="AQ979" s="31"/>
    </row>
    <row r="980" spans="43:43" ht="15.75" customHeight="1" x14ac:dyDescent="0.25">
      <c r="AQ980" s="31"/>
    </row>
    <row r="981" spans="43:43" ht="15.75" customHeight="1" x14ac:dyDescent="0.25">
      <c r="AQ981" s="31"/>
    </row>
    <row r="982" spans="43:43" ht="15.75" customHeight="1" x14ac:dyDescent="0.25">
      <c r="AQ982" s="31"/>
    </row>
    <row r="983" spans="43:43" ht="15.75" customHeight="1" x14ac:dyDescent="0.25">
      <c r="AQ983" s="31"/>
    </row>
    <row r="984" spans="43:43" ht="15.75" customHeight="1" x14ac:dyDescent="0.25">
      <c r="AQ984" s="31"/>
    </row>
    <row r="985" spans="43:43" ht="15.75" customHeight="1" x14ac:dyDescent="0.25">
      <c r="AQ985" s="31"/>
    </row>
    <row r="986" spans="43:43" ht="15.75" customHeight="1" x14ac:dyDescent="0.25">
      <c r="AQ986" s="31"/>
    </row>
    <row r="987" spans="43:43" ht="15.75" customHeight="1" x14ac:dyDescent="0.25">
      <c r="AQ987" s="31"/>
    </row>
    <row r="988" spans="43:43" ht="15.75" customHeight="1" x14ac:dyDescent="0.25">
      <c r="AQ988" s="31"/>
    </row>
    <row r="989" spans="43:43" ht="15.75" customHeight="1" x14ac:dyDescent="0.25">
      <c r="AQ989" s="31"/>
    </row>
    <row r="990" spans="43:43" ht="15.75" customHeight="1" x14ac:dyDescent="0.25">
      <c r="AQ990" s="31"/>
    </row>
    <row r="991" spans="43:43" ht="15.75" customHeight="1" x14ac:dyDescent="0.25">
      <c r="AQ991" s="31"/>
    </row>
    <row r="992" spans="43:43" ht="15.75" customHeight="1" x14ac:dyDescent="0.25">
      <c r="AQ992" s="31"/>
    </row>
    <row r="993" spans="43:43" ht="15.75" customHeight="1" x14ac:dyDescent="0.25">
      <c r="AQ993" s="31"/>
    </row>
    <row r="994" spans="43:43" ht="15.75" customHeight="1" x14ac:dyDescent="0.25">
      <c r="AQ994" s="31"/>
    </row>
    <row r="995" spans="43:43" ht="15.75" customHeight="1" x14ac:dyDescent="0.25">
      <c r="AQ995" s="31"/>
    </row>
    <row r="996" spans="43:43" ht="15.75" customHeight="1" x14ac:dyDescent="0.25">
      <c r="AQ996" s="31"/>
    </row>
    <row r="997" spans="43:43" ht="15.75" customHeight="1" x14ac:dyDescent="0.25">
      <c r="AQ997" s="31"/>
    </row>
    <row r="998" spans="43:43" ht="15.75" customHeight="1" x14ac:dyDescent="0.25">
      <c r="AQ998" s="31"/>
    </row>
    <row r="999" spans="43:43" ht="15.75" customHeight="1" x14ac:dyDescent="0.25">
      <c r="AQ999" s="31"/>
    </row>
    <row r="1000" spans="43:43" ht="15.75" customHeight="1" x14ac:dyDescent="0.25">
      <c r="AQ1000" s="31"/>
    </row>
    <row r="1001" spans="43:43" ht="15.75" customHeight="1" x14ac:dyDescent="0.25">
      <c r="AQ1001" s="31"/>
    </row>
    <row r="1002" spans="43:43" ht="15.75" customHeight="1" x14ac:dyDescent="0.25">
      <c r="AQ1002" s="31"/>
    </row>
    <row r="1003" spans="43:43" ht="15.75" customHeight="1" x14ac:dyDescent="0.25">
      <c r="AQ1003" s="31"/>
    </row>
    <row r="1004" spans="43:43" ht="15.75" customHeight="1" x14ac:dyDescent="0.25">
      <c r="AQ1004" s="31"/>
    </row>
    <row r="1005" spans="43:43" ht="15.75" customHeight="1" x14ac:dyDescent="0.25">
      <c r="AQ1005" s="31"/>
    </row>
    <row r="1006" spans="43:43" ht="15.75" customHeight="1" x14ac:dyDescent="0.25">
      <c r="AQ1006" s="31"/>
    </row>
    <row r="1007" spans="43:43" ht="15.75" customHeight="1" x14ac:dyDescent="0.25">
      <c r="AQ1007" s="31"/>
    </row>
    <row r="1008" spans="43:43" ht="15.75" customHeight="1" x14ac:dyDescent="0.25">
      <c r="AQ1008" s="31"/>
    </row>
    <row r="1009" spans="43:43" ht="15.75" customHeight="1" x14ac:dyDescent="0.25">
      <c r="AQ1009" s="31"/>
    </row>
    <row r="1010" spans="43:43" ht="15.75" customHeight="1" x14ac:dyDescent="0.25">
      <c r="AQ1010" s="31"/>
    </row>
    <row r="1011" spans="43:43" ht="15.75" customHeight="1" x14ac:dyDescent="0.25">
      <c r="AQ1011" s="31"/>
    </row>
    <row r="1012" spans="43:43" ht="15.75" customHeight="1" x14ac:dyDescent="0.25">
      <c r="AQ1012" s="31"/>
    </row>
    <row r="1013" spans="43:43" ht="15.75" customHeight="1" x14ac:dyDescent="0.25">
      <c r="AQ1013" s="31"/>
    </row>
    <row r="1014" spans="43:43" ht="15.75" customHeight="1" x14ac:dyDescent="0.25">
      <c r="AQ1014" s="31"/>
    </row>
    <row r="1015" spans="43:43" ht="15.75" customHeight="1" x14ac:dyDescent="0.25">
      <c r="AQ1015" s="31"/>
    </row>
    <row r="1016" spans="43:43" ht="15.75" customHeight="1" x14ac:dyDescent="0.25">
      <c r="AQ1016" s="31"/>
    </row>
    <row r="1017" spans="43:43" ht="15.75" customHeight="1" x14ac:dyDescent="0.25">
      <c r="AQ1017" s="31"/>
    </row>
    <row r="1018" spans="43:43" ht="15.75" customHeight="1" x14ac:dyDescent="0.25">
      <c r="AQ1018" s="31"/>
    </row>
    <row r="1019" spans="43:43" ht="15.75" customHeight="1" x14ac:dyDescent="0.25">
      <c r="AQ1019" s="31"/>
    </row>
    <row r="1020" spans="43:43" ht="15.75" customHeight="1" x14ac:dyDescent="0.25">
      <c r="AQ1020" s="31"/>
    </row>
    <row r="1021" spans="43:43" ht="15.75" customHeight="1" x14ac:dyDescent="0.25">
      <c r="AQ1021" s="31"/>
    </row>
    <row r="1022" spans="43:43" ht="15.75" customHeight="1" x14ac:dyDescent="0.25">
      <c r="AQ1022" s="31"/>
    </row>
    <row r="1023" spans="43:43" ht="15.75" customHeight="1" x14ac:dyDescent="0.25">
      <c r="AQ1023" s="31"/>
    </row>
    <row r="1024" spans="43:43" ht="15.75" customHeight="1" x14ac:dyDescent="0.25">
      <c r="AQ1024" s="31"/>
    </row>
    <row r="1025" spans="43:43" ht="15.75" customHeight="1" x14ac:dyDescent="0.25">
      <c r="AQ1025" s="31"/>
    </row>
    <row r="1026" spans="43:43" ht="15.75" customHeight="1" x14ac:dyDescent="0.25">
      <c r="AQ1026" s="31"/>
    </row>
    <row r="1027" spans="43:43" ht="15.75" customHeight="1" x14ac:dyDescent="0.25">
      <c r="AQ1027" s="31"/>
    </row>
    <row r="1028" spans="43:43" ht="15.75" customHeight="1" x14ac:dyDescent="0.25">
      <c r="AQ1028" s="31"/>
    </row>
  </sheetData>
  <autoFilter ref="A1:AP31" xr:uid="{00000000-0009-0000-0000-000001000000}">
    <filterColumn colId="0" showButton="0"/>
    <filterColumn colId="2" showButton="0"/>
    <filterColumn colId="3" showButton="0"/>
    <filterColumn colId="4" showButton="0"/>
    <filterColumn colId="5" showButton="0"/>
    <filterColumn colId="6" showButton="0"/>
    <filterColumn colId="7" showButton="0"/>
    <filterColumn colId="8" showButton="0"/>
    <filterColumn colId="9" hiddenButton="1"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40" showButton="0"/>
  </autoFilter>
  <mergeCells count="75">
    <mergeCell ref="AO40:AP40"/>
    <mergeCell ref="A39:C39"/>
    <mergeCell ref="H39:AP39"/>
    <mergeCell ref="AR7:AS7"/>
    <mergeCell ref="E39:G39"/>
    <mergeCell ref="A8:A11"/>
    <mergeCell ref="B10:B11"/>
    <mergeCell ref="C10:C11"/>
    <mergeCell ref="D12:D14"/>
    <mergeCell ref="C12:C14"/>
    <mergeCell ref="B12:B14"/>
    <mergeCell ref="A12:A31"/>
    <mergeCell ref="B20:B27"/>
    <mergeCell ref="AO6:AO7"/>
    <mergeCell ref="A38:AP38"/>
    <mergeCell ref="E12:E14"/>
    <mergeCell ref="F12:F14"/>
    <mergeCell ref="E24:E25"/>
    <mergeCell ref="F24:F25"/>
    <mergeCell ref="AO4:AP4"/>
    <mergeCell ref="A41:AP41"/>
    <mergeCell ref="AM6:AM7"/>
    <mergeCell ref="AN6:AN7"/>
    <mergeCell ref="G6:L6"/>
    <mergeCell ref="M6:O6"/>
    <mergeCell ref="P6:S6"/>
    <mergeCell ref="T6:V6"/>
    <mergeCell ref="W6:W7"/>
    <mergeCell ref="X6:X7"/>
    <mergeCell ref="AE6:AG6"/>
    <mergeCell ref="AH6:AH7"/>
    <mergeCell ref="AI6:AK6"/>
    <mergeCell ref="A40:H40"/>
    <mergeCell ref="J40:W40"/>
    <mergeCell ref="Y40:AN40"/>
    <mergeCell ref="A1:B4"/>
    <mergeCell ref="C1:AN4"/>
    <mergeCell ref="AL6:AL7"/>
    <mergeCell ref="A5:A6"/>
    <mergeCell ref="B5:L5"/>
    <mergeCell ref="M5:X5"/>
    <mergeCell ref="Y5:AP5"/>
    <mergeCell ref="B6:D6"/>
    <mergeCell ref="E6:E7"/>
    <mergeCell ref="F6:F7"/>
    <mergeCell ref="Y6:AC6"/>
    <mergeCell ref="AD6:AD7"/>
    <mergeCell ref="AP6:AP7"/>
    <mergeCell ref="AO1:AP1"/>
    <mergeCell ref="AO2:AP2"/>
    <mergeCell ref="AO3:AP3"/>
    <mergeCell ref="A32:A37"/>
    <mergeCell ref="B33:B36"/>
    <mergeCell ref="B29:B31"/>
    <mergeCell ref="C29:C31"/>
    <mergeCell ref="D29:D31"/>
    <mergeCell ref="C33:C35"/>
    <mergeCell ref="D33:D35"/>
    <mergeCell ref="B15:B18"/>
    <mergeCell ref="C15:C18"/>
    <mergeCell ref="D15:D18"/>
    <mergeCell ref="E15:E18"/>
    <mergeCell ref="F33:F35"/>
    <mergeCell ref="E29:E31"/>
    <mergeCell ref="F29:F31"/>
    <mergeCell ref="C26:C27"/>
    <mergeCell ref="D26:D27"/>
    <mergeCell ref="C20:C23"/>
    <mergeCell ref="F20:F23"/>
    <mergeCell ref="D20:D23"/>
    <mergeCell ref="F15:F18"/>
    <mergeCell ref="E20:E23"/>
    <mergeCell ref="C24:C25"/>
    <mergeCell ref="D24:D25"/>
    <mergeCell ref="E33:E35"/>
  </mergeCells>
  <phoneticPr fontId="16" type="noConversion"/>
  <conditionalFormatting sqref="X20 X22 X26:X27 X29:X31 X33:X36 X8:X18">
    <cfRule type="containsText" dxfId="72" priority="73" operator="containsText" text="Bajo">
      <formula>NOT(ISERROR(SEARCH("Bajo",X8)))</formula>
    </cfRule>
    <cfRule type="containsText" dxfId="71" priority="74" operator="containsText" text="Medio o moderado">
      <formula>NOT(ISERROR(SEARCH("Medio o moderado",X8)))</formula>
    </cfRule>
    <cfRule type="containsText" dxfId="70" priority="75" operator="containsText" text="Significativo">
      <formula>NOT(ISERROR(SEARCH("Significativo",X8)))</formula>
    </cfRule>
  </conditionalFormatting>
  <conditionalFormatting sqref="AR8:AS10">
    <cfRule type="containsText" dxfId="69" priority="70" operator="containsText" text="Bajo">
      <formula>NOT(ISERROR(SEARCH("Bajo",AR8)))</formula>
    </cfRule>
    <cfRule type="containsText" dxfId="68" priority="71" operator="containsText" text="Medio o moderado">
      <formula>NOT(ISERROR(SEARCH("Medio o moderado",AR8)))</formula>
    </cfRule>
    <cfRule type="containsText" dxfId="67" priority="72" operator="containsText" text="Significativo">
      <formula>NOT(ISERROR(SEARCH("Significativo",AR8)))</formula>
    </cfRule>
  </conditionalFormatting>
  <conditionalFormatting sqref="AO20 AO22 AO26:AO27 AO29:AO31 AO33:AO36 AO8:AO18">
    <cfRule type="containsText" dxfId="66" priority="67" operator="containsText" text="Bajo">
      <formula>NOT(ISERROR(SEARCH("Bajo",AO8)))</formula>
    </cfRule>
    <cfRule type="containsText" dxfId="65" priority="68" operator="containsText" text="Medio o moderado">
      <formula>NOT(ISERROR(SEARCH("Medio o moderado",AO8)))</formula>
    </cfRule>
    <cfRule type="containsText" dxfId="64" priority="69" operator="containsText" text="Significativo">
      <formula>NOT(ISERROR(SEARCH("Significativo",AO8)))</formula>
    </cfRule>
  </conditionalFormatting>
  <conditionalFormatting sqref="X19">
    <cfRule type="containsText" dxfId="63" priority="64" operator="containsText" text="Bajo">
      <formula>NOT(ISERROR(SEARCH("Bajo",X19)))</formula>
    </cfRule>
    <cfRule type="containsText" dxfId="62" priority="65" operator="containsText" text="Medio o moderado">
      <formula>NOT(ISERROR(SEARCH("Medio o moderado",X19)))</formula>
    </cfRule>
    <cfRule type="containsText" dxfId="61" priority="66" operator="containsText" text="Significativo">
      <formula>NOT(ISERROR(SEARCH("Significativo",X19)))</formula>
    </cfRule>
  </conditionalFormatting>
  <conditionalFormatting sqref="AO19">
    <cfRule type="containsText" dxfId="60" priority="61" operator="containsText" text="Bajo">
      <formula>NOT(ISERROR(SEARCH("Bajo",AO19)))</formula>
    </cfRule>
    <cfRule type="containsText" dxfId="59" priority="62" operator="containsText" text="Medio o moderado">
      <formula>NOT(ISERROR(SEARCH("Medio o moderado",AO19)))</formula>
    </cfRule>
    <cfRule type="containsText" dxfId="58" priority="63" operator="containsText" text="Significativo">
      <formula>NOT(ISERROR(SEARCH("Significativo",AO19)))</formula>
    </cfRule>
  </conditionalFormatting>
  <conditionalFormatting sqref="X21">
    <cfRule type="containsText" dxfId="57" priority="58" operator="containsText" text="Bajo">
      <formula>NOT(ISERROR(SEARCH("Bajo",X21)))</formula>
    </cfRule>
    <cfRule type="containsText" dxfId="56" priority="59" operator="containsText" text="Medio o moderado">
      <formula>NOT(ISERROR(SEARCH("Medio o moderado",X21)))</formula>
    </cfRule>
    <cfRule type="containsText" dxfId="55" priority="60" operator="containsText" text="Significativo">
      <formula>NOT(ISERROR(SEARCH("Significativo",X21)))</formula>
    </cfRule>
  </conditionalFormatting>
  <conditionalFormatting sqref="AO21">
    <cfRule type="containsText" dxfId="54" priority="55" operator="containsText" text="Bajo">
      <formula>NOT(ISERROR(SEARCH("Bajo",AO21)))</formula>
    </cfRule>
    <cfRule type="containsText" dxfId="53" priority="56" operator="containsText" text="Medio o moderado">
      <formula>NOT(ISERROR(SEARCH("Medio o moderado",AO21)))</formula>
    </cfRule>
    <cfRule type="containsText" dxfId="52" priority="57" operator="containsText" text="Significativo">
      <formula>NOT(ISERROR(SEARCH("Significativo",AO21)))</formula>
    </cfRule>
  </conditionalFormatting>
  <conditionalFormatting sqref="X23">
    <cfRule type="containsText" dxfId="51" priority="40" operator="containsText" text="Bajo">
      <formula>NOT(ISERROR(SEARCH("Bajo",X23)))</formula>
    </cfRule>
    <cfRule type="containsText" dxfId="50" priority="41" operator="containsText" text="Medio o moderado">
      <formula>NOT(ISERROR(SEARCH("Medio o moderado",X23)))</formula>
    </cfRule>
    <cfRule type="containsText" dxfId="49" priority="42" operator="containsText" text="Significativo">
      <formula>NOT(ISERROR(SEARCH("Significativo",X23)))</formula>
    </cfRule>
  </conditionalFormatting>
  <conditionalFormatting sqref="AO23">
    <cfRule type="containsText" dxfId="48" priority="37" operator="containsText" text="Bajo">
      <formula>NOT(ISERROR(SEARCH("Bajo",AO23)))</formula>
    </cfRule>
    <cfRule type="containsText" dxfId="47" priority="38" operator="containsText" text="Medio o moderado">
      <formula>NOT(ISERROR(SEARCH("Medio o moderado",AO23)))</formula>
    </cfRule>
    <cfRule type="containsText" dxfId="46" priority="39" operator="containsText" text="Significativo">
      <formula>NOT(ISERROR(SEARCH("Significativo",AO23)))</formula>
    </cfRule>
  </conditionalFormatting>
  <conditionalFormatting sqref="X37">
    <cfRule type="containsText" dxfId="45" priority="34" operator="containsText" text="Bajo">
      <formula>NOT(ISERROR(SEARCH("Bajo",X37)))</formula>
    </cfRule>
    <cfRule type="containsText" dxfId="44" priority="35" operator="containsText" text="Medio o moderado">
      <formula>NOT(ISERROR(SEARCH("Medio o moderado",X37)))</formula>
    </cfRule>
    <cfRule type="containsText" dxfId="43" priority="36" operator="containsText" text="Significativo">
      <formula>NOT(ISERROR(SEARCH("Significativo",X37)))</formula>
    </cfRule>
  </conditionalFormatting>
  <conditionalFormatting sqref="AO37">
    <cfRule type="containsText" dxfId="42" priority="31" operator="containsText" text="Bajo">
      <formula>NOT(ISERROR(SEARCH("Bajo",AO37)))</formula>
    </cfRule>
    <cfRule type="containsText" dxfId="41" priority="32" operator="containsText" text="Medio o moderado">
      <formula>NOT(ISERROR(SEARCH("Medio o moderado",AO37)))</formula>
    </cfRule>
    <cfRule type="containsText" dxfId="40" priority="33" operator="containsText" text="Significativo">
      <formula>NOT(ISERROR(SEARCH("Significativo",AO37)))</formula>
    </cfRule>
  </conditionalFormatting>
  <conditionalFormatting sqref="X25">
    <cfRule type="containsText" dxfId="39" priority="28" operator="containsText" text="Bajo">
      <formula>NOT(ISERROR(SEARCH("Bajo",X25)))</formula>
    </cfRule>
    <cfRule type="containsText" dxfId="38" priority="29" operator="containsText" text="Medio o moderado">
      <formula>NOT(ISERROR(SEARCH("Medio o moderado",X25)))</formula>
    </cfRule>
    <cfRule type="containsText" dxfId="37" priority="30" operator="containsText" text="Significativo">
      <formula>NOT(ISERROR(SEARCH("Significativo",X25)))</formula>
    </cfRule>
  </conditionalFormatting>
  <conditionalFormatting sqref="AO25">
    <cfRule type="containsText" dxfId="36" priority="25" operator="containsText" text="Bajo">
      <formula>NOT(ISERROR(SEARCH("Bajo",AO25)))</formula>
    </cfRule>
    <cfRule type="containsText" dxfId="35" priority="26" operator="containsText" text="Medio o moderado">
      <formula>NOT(ISERROR(SEARCH("Medio o moderado",AO25)))</formula>
    </cfRule>
    <cfRule type="containsText" dxfId="34" priority="27" operator="containsText" text="Significativo">
      <formula>NOT(ISERROR(SEARCH("Significativo",AO25)))</formula>
    </cfRule>
  </conditionalFormatting>
  <conditionalFormatting sqref="X24">
    <cfRule type="containsText" dxfId="33" priority="16" operator="containsText" text="Bajo">
      <formula>NOT(ISERROR(SEARCH("Bajo",X24)))</formula>
    </cfRule>
    <cfRule type="containsText" dxfId="32" priority="17" operator="containsText" text="Medio o moderado">
      <formula>NOT(ISERROR(SEARCH("Medio o moderado",X24)))</formula>
    </cfRule>
    <cfRule type="containsText" dxfId="31" priority="18" operator="containsText" text="Significativo">
      <formula>NOT(ISERROR(SEARCH("Significativo",X24)))</formula>
    </cfRule>
  </conditionalFormatting>
  <conditionalFormatting sqref="AO24">
    <cfRule type="containsText" dxfId="30" priority="13" operator="containsText" text="Bajo">
      <formula>NOT(ISERROR(SEARCH("Bajo",AO24)))</formula>
    </cfRule>
    <cfRule type="containsText" dxfId="29" priority="14" operator="containsText" text="Medio o moderado">
      <formula>NOT(ISERROR(SEARCH("Medio o moderado",AO24)))</formula>
    </cfRule>
    <cfRule type="containsText" dxfId="28" priority="15" operator="containsText" text="Significativo">
      <formula>NOT(ISERROR(SEARCH("Significativo",AO24)))</formula>
    </cfRule>
  </conditionalFormatting>
  <conditionalFormatting sqref="X28">
    <cfRule type="containsText" dxfId="27" priority="10" operator="containsText" text="Bajo">
      <formula>NOT(ISERROR(SEARCH("Bajo",X28)))</formula>
    </cfRule>
    <cfRule type="containsText" dxfId="26" priority="11" operator="containsText" text="Medio o moderado">
      <formula>NOT(ISERROR(SEARCH("Medio o moderado",X28)))</formula>
    </cfRule>
    <cfRule type="containsText" dxfId="25" priority="12" operator="containsText" text="Significativo">
      <formula>NOT(ISERROR(SEARCH("Significativo",X28)))</formula>
    </cfRule>
  </conditionalFormatting>
  <conditionalFormatting sqref="AO28">
    <cfRule type="containsText" dxfId="24" priority="7" operator="containsText" text="Bajo">
      <formula>NOT(ISERROR(SEARCH("Bajo",AO28)))</formula>
    </cfRule>
    <cfRule type="containsText" dxfId="23" priority="8" operator="containsText" text="Medio o moderado">
      <formula>NOT(ISERROR(SEARCH("Medio o moderado",AO28)))</formula>
    </cfRule>
    <cfRule type="containsText" dxfId="22" priority="9" operator="containsText" text="Significativo">
      <formula>NOT(ISERROR(SEARCH("Significativo",AO28)))</formula>
    </cfRule>
  </conditionalFormatting>
  <conditionalFormatting sqref="X32">
    <cfRule type="containsText" dxfId="21" priority="4" operator="containsText" text="Bajo">
      <formula>NOT(ISERROR(SEARCH("Bajo",X32)))</formula>
    </cfRule>
    <cfRule type="containsText" dxfId="20" priority="5" operator="containsText" text="Medio o moderado">
      <formula>NOT(ISERROR(SEARCH("Medio o moderado",X32)))</formula>
    </cfRule>
    <cfRule type="containsText" dxfId="19" priority="6" operator="containsText" text="Significativo">
      <formula>NOT(ISERROR(SEARCH("Significativo",X32)))</formula>
    </cfRule>
  </conditionalFormatting>
  <conditionalFormatting sqref="AO32">
    <cfRule type="containsText" dxfId="18" priority="1" operator="containsText" text="Bajo">
      <formula>NOT(ISERROR(SEARCH("Bajo",AO32)))</formula>
    </cfRule>
    <cfRule type="containsText" dxfId="17" priority="2" operator="containsText" text="Medio o moderado">
      <formula>NOT(ISERROR(SEARCH("Medio o moderado",AO32)))</formula>
    </cfRule>
    <cfRule type="containsText" dxfId="16" priority="3" operator="containsText" text="Significativo">
      <formula>NOT(ISERROR(SEARCH("Significativo",AO32)))</formula>
    </cfRule>
  </conditionalFormatting>
  <pageMargins left="0.25" right="0.25" top="0.75" bottom="0.75" header="0" footer="0"/>
  <pageSetup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'Valoración AIA'!$B$4:$B$6</xm:f>
          </x14:formula1>
          <xm:sqref>P8:R37 M8:N37 T8:U37</xm:sqref>
        </x14:dataValidation>
        <x14:dataValidation type="list" allowBlank="1" showInputMessage="1" showErrorMessage="1" xr:uid="{00000000-0002-0000-0100-000001000000}">
          <x14:formula1>
            <xm:f>'Valoración AIA'!$K$4:$K$6</xm:f>
          </x14:formula1>
          <xm:sqref>Y8:AC37 AI8:AK37 AE8:AG37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AB1000"/>
  <sheetViews>
    <sheetView zoomScale="55" zoomScaleNormal="55" workbookViewId="0">
      <selection activeCell="B10" sqref="B10:C10"/>
    </sheetView>
  </sheetViews>
  <sheetFormatPr baseColWidth="10" defaultColWidth="12.625" defaultRowHeight="15" customHeight="1" x14ac:dyDescent="0.2"/>
  <cols>
    <col min="1" max="1" width="10" customWidth="1"/>
    <col min="2" max="2" width="12.5" customWidth="1"/>
    <col min="3" max="4" width="17.5" customWidth="1"/>
    <col min="5" max="5" width="18.25" customWidth="1"/>
    <col min="6" max="6" width="16.75" customWidth="1"/>
    <col min="7" max="7" width="24.875" customWidth="1"/>
    <col min="8" max="8" width="30.625" customWidth="1"/>
    <col min="9" max="9" width="25.125" customWidth="1"/>
    <col min="10" max="10" width="9.375" customWidth="1"/>
    <col min="11" max="11" width="16.875" customWidth="1"/>
    <col min="12" max="12" width="32.375" customWidth="1"/>
    <col min="13" max="26" width="9.375" customWidth="1"/>
  </cols>
  <sheetData>
    <row r="1" spans="1:28" ht="18.75" customHeight="1" thickBot="1" x14ac:dyDescent="0.35">
      <c r="A1" s="36"/>
      <c r="B1" s="36"/>
      <c r="C1" s="36"/>
      <c r="D1" s="36"/>
      <c r="E1" s="36"/>
      <c r="F1" s="36"/>
      <c r="G1" s="36"/>
      <c r="H1" s="36"/>
      <c r="I1" s="36"/>
      <c r="J1" s="36"/>
      <c r="K1" s="36"/>
      <c r="L1" s="36"/>
      <c r="M1" s="36"/>
      <c r="N1" s="36"/>
      <c r="O1" s="36"/>
      <c r="P1" s="36"/>
      <c r="Q1" s="36"/>
      <c r="R1" s="36"/>
      <c r="S1" s="36"/>
      <c r="T1" s="36"/>
      <c r="U1" s="36"/>
      <c r="V1" s="36"/>
      <c r="W1" s="36"/>
      <c r="X1" s="36"/>
      <c r="Y1" s="36"/>
      <c r="Z1" s="36"/>
    </row>
    <row r="2" spans="1:28" ht="18.75" customHeight="1" x14ac:dyDescent="0.3">
      <c r="A2" s="36"/>
      <c r="B2" s="185" t="s">
        <v>2</v>
      </c>
      <c r="C2" s="186"/>
      <c r="D2" s="186"/>
      <c r="E2" s="186"/>
      <c r="F2" s="186"/>
      <c r="G2" s="186"/>
      <c r="H2" s="186"/>
      <c r="I2" s="186"/>
      <c r="J2" s="82"/>
      <c r="K2" s="225" t="s">
        <v>3</v>
      </c>
      <c r="L2" s="225"/>
      <c r="M2" s="89"/>
      <c r="N2" s="89"/>
      <c r="O2" s="89"/>
      <c r="P2" s="89"/>
      <c r="Q2" s="89"/>
      <c r="R2" s="89"/>
      <c r="S2" s="89"/>
      <c r="T2" s="89"/>
      <c r="U2" s="89"/>
      <c r="V2" s="89"/>
      <c r="W2" s="83"/>
      <c r="X2" s="83"/>
      <c r="Y2" s="83"/>
      <c r="Z2" s="83"/>
      <c r="AA2" s="83"/>
      <c r="AB2" s="84"/>
    </row>
    <row r="3" spans="1:28" ht="42" customHeight="1" x14ac:dyDescent="0.3">
      <c r="A3" s="36"/>
      <c r="B3" s="37" t="s">
        <v>57</v>
      </c>
      <c r="C3" s="38" t="s">
        <v>29</v>
      </c>
      <c r="D3" s="38" t="s">
        <v>30</v>
      </c>
      <c r="E3" s="39" t="s">
        <v>32</v>
      </c>
      <c r="F3" s="39" t="s">
        <v>33</v>
      </c>
      <c r="G3" s="39" t="s">
        <v>34</v>
      </c>
      <c r="H3" s="40" t="s">
        <v>36</v>
      </c>
      <c r="I3" s="40" t="s">
        <v>37</v>
      </c>
      <c r="J3" s="36"/>
      <c r="K3" s="87" t="s">
        <v>57</v>
      </c>
      <c r="L3" s="88" t="s">
        <v>235</v>
      </c>
      <c r="M3" s="90"/>
      <c r="N3" s="90"/>
      <c r="O3" s="90"/>
      <c r="P3" s="90"/>
      <c r="Q3" s="36"/>
      <c r="R3" s="36"/>
      <c r="S3" s="36"/>
      <c r="T3" s="36"/>
      <c r="U3" s="36"/>
      <c r="V3" s="36"/>
      <c r="W3" s="36"/>
      <c r="X3" s="36"/>
      <c r="Y3" s="36"/>
      <c r="Z3" s="36"/>
    </row>
    <row r="4" spans="1:28" s="78" customFormat="1" ht="67.5" customHeight="1" x14ac:dyDescent="0.25">
      <c r="A4" s="74"/>
      <c r="B4" s="75">
        <v>1</v>
      </c>
      <c r="C4" s="79" t="s">
        <v>58</v>
      </c>
      <c r="D4" s="79" t="s">
        <v>59</v>
      </c>
      <c r="E4" s="79" t="s">
        <v>229</v>
      </c>
      <c r="F4" s="79" t="s">
        <v>60</v>
      </c>
      <c r="G4" s="79" t="s">
        <v>61</v>
      </c>
      <c r="H4" s="79" t="s">
        <v>62</v>
      </c>
      <c r="I4" s="79" t="s">
        <v>59</v>
      </c>
      <c r="J4" s="74"/>
      <c r="K4" s="85">
        <v>0</v>
      </c>
      <c r="L4" s="86" t="s">
        <v>232</v>
      </c>
      <c r="M4" s="74"/>
      <c r="N4" s="74"/>
      <c r="O4" s="74"/>
      <c r="P4" s="74"/>
      <c r="Q4" s="74"/>
      <c r="R4" s="74"/>
      <c r="S4" s="74"/>
      <c r="T4" s="74"/>
      <c r="U4" s="74"/>
      <c r="V4" s="74"/>
      <c r="W4" s="74"/>
      <c r="X4" s="74"/>
      <c r="Y4" s="74"/>
      <c r="Z4" s="74"/>
    </row>
    <row r="5" spans="1:28" s="78" customFormat="1" ht="89.25" customHeight="1" x14ac:dyDescent="0.25">
      <c r="A5" s="74"/>
      <c r="B5" s="75">
        <v>5</v>
      </c>
      <c r="C5" s="76" t="s">
        <v>63</v>
      </c>
      <c r="D5" s="76" t="s">
        <v>228</v>
      </c>
      <c r="E5" s="76" t="s">
        <v>230</v>
      </c>
      <c r="F5" s="76" t="s">
        <v>64</v>
      </c>
      <c r="G5" s="76" t="s">
        <v>65</v>
      </c>
      <c r="H5" s="77" t="s">
        <v>66</v>
      </c>
      <c r="I5" s="76" t="s">
        <v>67</v>
      </c>
      <c r="J5" s="74"/>
      <c r="K5" s="85">
        <v>1</v>
      </c>
      <c r="L5" s="86" t="s">
        <v>233</v>
      </c>
      <c r="M5" s="74"/>
      <c r="N5" s="74"/>
      <c r="O5" s="74"/>
      <c r="P5" s="74"/>
      <c r="Q5" s="74"/>
      <c r="R5" s="74"/>
      <c r="S5" s="74"/>
      <c r="T5" s="74"/>
      <c r="U5" s="74"/>
      <c r="V5" s="74"/>
      <c r="W5" s="74"/>
      <c r="X5" s="74"/>
      <c r="Y5" s="74"/>
      <c r="Z5" s="74"/>
    </row>
    <row r="6" spans="1:28" s="78" customFormat="1" ht="233.25" customHeight="1" x14ac:dyDescent="0.25">
      <c r="A6" s="74"/>
      <c r="B6" s="75">
        <v>10</v>
      </c>
      <c r="C6" s="79" t="s">
        <v>68</v>
      </c>
      <c r="D6" s="79" t="s">
        <v>231</v>
      </c>
      <c r="E6" s="79" t="s">
        <v>69</v>
      </c>
      <c r="F6" s="79" t="s">
        <v>70</v>
      </c>
      <c r="G6" s="79" t="s">
        <v>71</v>
      </c>
      <c r="H6" s="80" t="s">
        <v>72</v>
      </c>
      <c r="I6" s="81" t="s">
        <v>114</v>
      </c>
      <c r="J6" s="74"/>
      <c r="K6" s="85">
        <v>2</v>
      </c>
      <c r="L6" s="86" t="s">
        <v>234</v>
      </c>
      <c r="M6" s="74"/>
      <c r="N6" s="74"/>
      <c r="O6" s="74"/>
      <c r="P6" s="74"/>
      <c r="Q6" s="74"/>
      <c r="R6" s="74"/>
      <c r="S6" s="74"/>
      <c r="T6" s="74"/>
      <c r="U6" s="74"/>
      <c r="V6" s="74"/>
      <c r="W6" s="74"/>
      <c r="X6" s="74"/>
      <c r="Y6" s="74"/>
      <c r="Z6" s="74"/>
    </row>
    <row r="7" spans="1:28" ht="18.75" customHeight="1" x14ac:dyDescent="0.3">
      <c r="A7" s="36"/>
      <c r="B7" s="36"/>
      <c r="C7" s="36"/>
      <c r="D7" s="36"/>
      <c r="E7" s="36"/>
      <c r="F7" s="36"/>
      <c r="G7" s="36"/>
      <c r="H7" s="36"/>
      <c r="I7" s="36"/>
      <c r="J7" s="36"/>
      <c r="K7" s="36"/>
      <c r="L7" s="36"/>
      <c r="M7" s="36"/>
      <c r="N7" s="36"/>
      <c r="O7" s="36"/>
      <c r="P7" s="36"/>
      <c r="Q7" s="36"/>
      <c r="R7" s="36"/>
      <c r="S7" s="36"/>
      <c r="T7" s="36"/>
      <c r="U7" s="36"/>
      <c r="V7" s="36"/>
      <c r="W7" s="36"/>
      <c r="X7" s="36"/>
      <c r="Y7" s="36"/>
      <c r="Z7" s="36"/>
    </row>
    <row r="8" spans="1:28" ht="27" customHeight="1" x14ac:dyDescent="0.3">
      <c r="A8" s="36"/>
      <c r="B8" s="227" t="s">
        <v>49</v>
      </c>
      <c r="C8" s="193"/>
      <c r="D8" s="194"/>
      <c r="E8" s="36"/>
      <c r="F8" s="36"/>
      <c r="G8" s="36"/>
      <c r="H8" s="36"/>
      <c r="I8" s="36"/>
      <c r="J8" s="36"/>
      <c r="K8" s="36"/>
      <c r="L8" s="36"/>
      <c r="M8" s="36"/>
      <c r="N8" s="36"/>
      <c r="O8" s="36"/>
      <c r="P8" s="36"/>
      <c r="Q8" s="36"/>
      <c r="R8" s="36"/>
      <c r="S8" s="36"/>
      <c r="T8" s="36"/>
      <c r="U8" s="36"/>
      <c r="V8" s="36"/>
      <c r="W8" s="36"/>
      <c r="X8" s="36"/>
      <c r="Y8" s="36"/>
      <c r="Z8" s="36"/>
    </row>
    <row r="9" spans="1:28" ht="30" customHeight="1" x14ac:dyDescent="0.3">
      <c r="A9" s="36"/>
      <c r="B9" s="228" t="s">
        <v>50</v>
      </c>
      <c r="C9" s="194"/>
      <c r="D9" s="27" t="s">
        <v>51</v>
      </c>
      <c r="E9" s="36"/>
      <c r="F9" s="36"/>
      <c r="G9" s="36"/>
      <c r="H9" s="36"/>
      <c r="I9" s="36"/>
      <c r="J9" s="36"/>
      <c r="K9" s="36"/>
      <c r="L9" s="36"/>
      <c r="M9" s="36"/>
      <c r="N9" s="36"/>
      <c r="O9" s="36"/>
      <c r="P9" s="36"/>
      <c r="Q9" s="36"/>
      <c r="R9" s="36"/>
      <c r="S9" s="36"/>
      <c r="T9" s="36"/>
      <c r="U9" s="36"/>
      <c r="V9" s="36"/>
      <c r="W9" s="36"/>
      <c r="X9" s="36"/>
      <c r="Y9" s="36"/>
      <c r="Z9" s="36"/>
    </row>
    <row r="10" spans="1:28" ht="30" customHeight="1" x14ac:dyDescent="0.3">
      <c r="A10" s="36"/>
      <c r="B10" s="229" t="s">
        <v>52</v>
      </c>
      <c r="C10" s="194"/>
      <c r="D10" s="27" t="s">
        <v>53</v>
      </c>
      <c r="E10" s="36"/>
      <c r="F10" s="36"/>
      <c r="G10" s="36"/>
      <c r="H10" s="36"/>
      <c r="I10" s="36"/>
      <c r="J10" s="36"/>
      <c r="K10" s="36"/>
      <c r="L10" s="36"/>
      <c r="M10" s="36"/>
      <c r="N10" s="36"/>
      <c r="O10" s="36"/>
      <c r="P10" s="36"/>
      <c r="Q10" s="36"/>
      <c r="R10" s="36"/>
      <c r="S10" s="36"/>
      <c r="T10" s="36"/>
      <c r="U10" s="36"/>
      <c r="V10" s="36"/>
      <c r="W10" s="36"/>
      <c r="X10" s="36"/>
      <c r="Y10" s="36"/>
      <c r="Z10" s="36"/>
    </row>
    <row r="11" spans="1:28" ht="30" customHeight="1" x14ac:dyDescent="0.3">
      <c r="A11" s="36"/>
      <c r="B11" s="230" t="s">
        <v>54</v>
      </c>
      <c r="C11" s="194"/>
      <c r="D11" s="27" t="s">
        <v>55</v>
      </c>
      <c r="E11" s="36"/>
      <c r="F11" s="36"/>
      <c r="G11" s="36"/>
      <c r="H11" s="36"/>
      <c r="I11" s="36"/>
      <c r="J11" s="36"/>
      <c r="K11" s="36"/>
      <c r="L11" s="36"/>
      <c r="M11" s="36"/>
      <c r="N11" s="36"/>
      <c r="O11" s="36"/>
      <c r="P11" s="36"/>
      <c r="Q11" s="36"/>
      <c r="R11" s="36"/>
      <c r="S11" s="36"/>
      <c r="T11" s="36"/>
      <c r="U11" s="36"/>
      <c r="V11" s="36"/>
      <c r="W11" s="36"/>
      <c r="X11" s="36"/>
      <c r="Y11" s="36"/>
      <c r="Z11" s="36"/>
    </row>
    <row r="12" spans="1:28" ht="18.75" customHeight="1" x14ac:dyDescent="0.3">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8" ht="39" customHeight="1" x14ac:dyDescent="0.3">
      <c r="A13" s="36"/>
      <c r="B13" s="226" t="s">
        <v>73</v>
      </c>
      <c r="C13" s="204"/>
      <c r="D13" s="204"/>
      <c r="E13" s="204"/>
      <c r="F13" s="204"/>
      <c r="G13" s="204"/>
      <c r="H13" s="204"/>
      <c r="I13" s="204"/>
      <c r="J13" s="36"/>
      <c r="K13" s="36"/>
      <c r="L13" s="36"/>
      <c r="M13" s="36"/>
      <c r="N13" s="36"/>
      <c r="O13" s="36"/>
      <c r="P13" s="36"/>
      <c r="Q13" s="36"/>
      <c r="R13" s="36"/>
      <c r="S13" s="36"/>
      <c r="T13" s="36"/>
      <c r="U13" s="36"/>
      <c r="V13" s="36"/>
      <c r="W13" s="36"/>
      <c r="X13" s="36"/>
      <c r="Y13" s="36"/>
      <c r="Z13" s="36"/>
    </row>
    <row r="14" spans="1:28" ht="18.75" customHeight="1" x14ac:dyDescent="0.3">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spans="1:28" ht="18.75" customHeight="1" x14ac:dyDescent="0.3">
      <c r="A15" s="36"/>
      <c r="B15" s="226" t="s">
        <v>74</v>
      </c>
      <c r="C15" s="204"/>
      <c r="D15" s="204"/>
      <c r="E15" s="204"/>
      <c r="F15" s="204"/>
      <c r="G15" s="204"/>
      <c r="H15" s="204"/>
      <c r="I15" s="204"/>
      <c r="J15" s="36"/>
      <c r="K15" s="36"/>
      <c r="L15" s="36"/>
      <c r="M15" s="36"/>
      <c r="N15" s="36"/>
      <c r="O15" s="36"/>
      <c r="P15" s="36"/>
      <c r="Q15" s="36"/>
      <c r="R15" s="36"/>
      <c r="S15" s="36"/>
      <c r="T15" s="36"/>
      <c r="U15" s="36"/>
      <c r="V15" s="36"/>
      <c r="W15" s="36"/>
      <c r="X15" s="36"/>
      <c r="Y15" s="36"/>
      <c r="Z15" s="36"/>
    </row>
    <row r="16" spans="1:28" ht="18.75" customHeight="1" x14ac:dyDescent="0.3">
      <c r="A16" s="36"/>
      <c r="B16" s="226" t="s">
        <v>75</v>
      </c>
      <c r="C16" s="204"/>
      <c r="D16" s="204"/>
      <c r="E16" s="204"/>
      <c r="F16" s="204"/>
      <c r="G16" s="204"/>
      <c r="H16" s="204"/>
      <c r="I16" s="204"/>
      <c r="J16" s="36"/>
      <c r="K16" s="36"/>
      <c r="L16" s="36"/>
      <c r="M16" s="36"/>
      <c r="N16" s="36"/>
      <c r="O16" s="36"/>
      <c r="P16" s="36"/>
      <c r="Q16" s="36"/>
      <c r="R16" s="36"/>
      <c r="S16" s="36"/>
      <c r="T16" s="36"/>
      <c r="U16" s="36"/>
      <c r="V16" s="36"/>
      <c r="W16" s="36"/>
      <c r="X16" s="36"/>
      <c r="Y16" s="36"/>
      <c r="Z16" s="36"/>
    </row>
    <row r="17" spans="1:26" ht="18.75" customHeight="1" x14ac:dyDescent="0.3">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ht="18.75" customHeight="1" x14ac:dyDescent="0.3">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ht="18.75" customHeight="1" x14ac:dyDescent="0.3">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ht="18.75" customHeight="1" x14ac:dyDescent="0.3">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ht="18.75" customHeight="1" x14ac:dyDescent="0.3">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8.75" customHeight="1" x14ac:dyDescent="0.3">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ht="18.75" customHeight="1" x14ac:dyDescent="0.3">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ht="18.75" customHeight="1" x14ac:dyDescent="0.3">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ht="18.75" customHeight="1" x14ac:dyDescent="0.3">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ht="18.75" customHeight="1" x14ac:dyDescent="0.3">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6" ht="18.75" customHeight="1" x14ac:dyDescent="0.3">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1:26" ht="18.75" customHeight="1" x14ac:dyDescent="0.3">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6" ht="18.75" customHeight="1" x14ac:dyDescent="0.3">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6" ht="18.75" customHeight="1" x14ac:dyDescent="0.3">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ht="18.75" customHeight="1" x14ac:dyDescent="0.3">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1:26" ht="18.75" customHeight="1" x14ac:dyDescent="0.3">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ht="18.75" customHeight="1" x14ac:dyDescent="0.3">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ht="18.75" customHeight="1" x14ac:dyDescent="0.3">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ht="18.75" customHeight="1" x14ac:dyDescent="0.3">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ht="18.75" customHeight="1" x14ac:dyDescent="0.3">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ht="18.75" customHeight="1" x14ac:dyDescent="0.3">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ht="18.75" customHeight="1" x14ac:dyDescent="0.3">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ht="18.75" customHeight="1" x14ac:dyDescent="0.3">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ht="18.75" customHeight="1" x14ac:dyDescent="0.3">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ht="18.75" customHeight="1" x14ac:dyDescent="0.3">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ht="18.75" customHeight="1" x14ac:dyDescent="0.3">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ht="18.75" customHeight="1" x14ac:dyDescent="0.3">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ht="18.75" customHeight="1" x14ac:dyDescent="0.3">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ht="18.75" customHeight="1" x14ac:dyDescent="0.3">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ht="18.75" customHeight="1" x14ac:dyDescent="0.3">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ht="18.75" customHeight="1" x14ac:dyDescent="0.3">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ht="18.75" customHeight="1" x14ac:dyDescent="0.3">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ht="18.75" customHeight="1" x14ac:dyDescent="0.3">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ht="18.75" customHeight="1" x14ac:dyDescent="0.3">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ht="18.75" customHeight="1" x14ac:dyDescent="0.3">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ht="18.75" customHeight="1" x14ac:dyDescent="0.3">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ht="18.75" customHeight="1" x14ac:dyDescent="0.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8.75" customHeight="1" x14ac:dyDescent="0.3">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ht="18.75" customHeight="1" x14ac:dyDescent="0.3">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8.75" customHeight="1" x14ac:dyDescent="0.3">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ht="18.75" customHeight="1" x14ac:dyDescent="0.3">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18.75" customHeight="1" x14ac:dyDescent="0.3">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ht="18.75" customHeight="1" x14ac:dyDescent="0.3">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ht="18.75" customHeight="1" x14ac:dyDescent="0.3">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ht="18.75" customHeight="1" x14ac:dyDescent="0.3">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ht="18.75" customHeight="1" x14ac:dyDescent="0.3">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ht="18.75" customHeight="1" x14ac:dyDescent="0.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18.75" customHeight="1" x14ac:dyDescent="0.3">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ht="18.75" customHeight="1" x14ac:dyDescent="0.3">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ht="18.75" customHeight="1" x14ac:dyDescent="0.3">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ht="18.75" customHeight="1" x14ac:dyDescent="0.3">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ht="18.75" customHeight="1" x14ac:dyDescent="0.3">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ht="18.75" customHeight="1" x14ac:dyDescent="0.3">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ht="18.75" customHeight="1" x14ac:dyDescent="0.3">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ht="18.75" customHeight="1" x14ac:dyDescent="0.3">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ht="18.75" customHeight="1" x14ac:dyDescent="0.3">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ht="18.75" customHeight="1" x14ac:dyDescent="0.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ht="18.75" customHeight="1" x14ac:dyDescent="0.3">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ht="18.75" customHeight="1" x14ac:dyDescent="0.3">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ht="18.75" customHeight="1" x14ac:dyDescent="0.3">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ht="18.75" customHeight="1" x14ac:dyDescent="0.3">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ht="18.75" customHeight="1" x14ac:dyDescent="0.3">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ht="18.75" customHeight="1" x14ac:dyDescent="0.3">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ht="18.75" customHeight="1" x14ac:dyDescent="0.3">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ht="18.75" customHeight="1" x14ac:dyDescent="0.3">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18.75" customHeight="1" x14ac:dyDescent="0.3">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ht="18.75" customHeight="1" x14ac:dyDescent="0.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ht="18.75" customHeight="1" x14ac:dyDescent="0.3">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ht="18.75" customHeight="1" x14ac:dyDescent="0.3">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18.75" customHeight="1" x14ac:dyDescent="0.3">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ht="18.75" customHeight="1" x14ac:dyDescent="0.3">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1:26" ht="18.75" customHeight="1" x14ac:dyDescent="0.3">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ht="18.75" customHeight="1" x14ac:dyDescent="0.3">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1:26" ht="18.75" customHeight="1" x14ac:dyDescent="0.3">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1:26" ht="18.75" customHeight="1" x14ac:dyDescent="0.3">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1:26" ht="18.75" customHeight="1" x14ac:dyDescent="0.3">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1:26" ht="18.75" customHeight="1" x14ac:dyDescent="0.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1:26" ht="18.75" customHeight="1" x14ac:dyDescent="0.3">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spans="1:26" ht="18.75" customHeight="1" x14ac:dyDescent="0.3">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1:26" ht="18.75" customHeight="1" x14ac:dyDescent="0.3">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ht="18.75" customHeight="1" x14ac:dyDescent="0.3">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ht="18.75" customHeight="1" x14ac:dyDescent="0.3">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ht="18.75" customHeight="1" x14ac:dyDescent="0.3">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ht="18.75" customHeight="1" x14ac:dyDescent="0.3">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8.75" customHeight="1" x14ac:dyDescent="0.3">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8.75" customHeight="1" x14ac:dyDescent="0.3">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8.75" customHeight="1" x14ac:dyDescent="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8.75" customHeight="1" x14ac:dyDescent="0.3">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8.75" customHeight="1" x14ac:dyDescent="0.3">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8.75" customHeight="1" x14ac:dyDescent="0.3">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8.75" customHeight="1" x14ac:dyDescent="0.3">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8.75" customHeight="1" x14ac:dyDescent="0.3">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8.75" customHeight="1" x14ac:dyDescent="0.3">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8.75" customHeight="1" x14ac:dyDescent="0.3">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8.75" customHeight="1" x14ac:dyDescent="0.3">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8.75" customHeight="1" x14ac:dyDescent="0.3">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8.75" customHeight="1" x14ac:dyDescent="0.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8.75" customHeight="1" x14ac:dyDescent="0.3">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8.75" customHeight="1" x14ac:dyDescent="0.3">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8.75" customHeight="1" x14ac:dyDescent="0.3">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8.75" customHeight="1" x14ac:dyDescent="0.3">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8.75" customHeight="1" x14ac:dyDescent="0.3">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8.75" customHeight="1" x14ac:dyDescent="0.3">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8.75" customHeight="1" x14ac:dyDescent="0.3">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8.75" customHeight="1" x14ac:dyDescent="0.3">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8.75" customHeight="1" x14ac:dyDescent="0.3">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8.75" customHeight="1" x14ac:dyDescent="0.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8.75" customHeight="1" x14ac:dyDescent="0.3">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8.75" customHeight="1" x14ac:dyDescent="0.3">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8.75" customHeight="1" x14ac:dyDescent="0.3">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8.75" customHeight="1" x14ac:dyDescent="0.3">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8.75" customHeight="1" x14ac:dyDescent="0.3">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8.75" customHeight="1" x14ac:dyDescent="0.3">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8.75" customHeight="1" x14ac:dyDescent="0.3">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8.75" customHeight="1" x14ac:dyDescent="0.3">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8.75" customHeight="1" x14ac:dyDescent="0.3">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8.75" customHeight="1" x14ac:dyDescent="0.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8.75" customHeight="1" x14ac:dyDescent="0.3">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8.75" customHeight="1" x14ac:dyDescent="0.3">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8.75" customHeight="1" x14ac:dyDescent="0.3">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8.75" customHeight="1" x14ac:dyDescent="0.3">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8.75" customHeight="1" x14ac:dyDescent="0.3">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8.75" customHeight="1" x14ac:dyDescent="0.3">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8.75" customHeight="1" x14ac:dyDescent="0.3">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8.75" customHeight="1" x14ac:dyDescent="0.3">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8.75" customHeight="1" x14ac:dyDescent="0.3">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8.75" customHeight="1" x14ac:dyDescent="0.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8.75" customHeight="1" x14ac:dyDescent="0.3">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8.75" customHeight="1" x14ac:dyDescent="0.3">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8.75" customHeight="1" x14ac:dyDescent="0.3">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8.75" customHeight="1" x14ac:dyDescent="0.3">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8.75" customHeight="1" x14ac:dyDescent="0.3">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8.75" customHeight="1" x14ac:dyDescent="0.3">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8.75" customHeight="1" x14ac:dyDescent="0.3">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8.75" customHeight="1" x14ac:dyDescent="0.3">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8.75" customHeight="1" x14ac:dyDescent="0.3">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8.75" customHeight="1" x14ac:dyDescent="0.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8.75" customHeight="1" x14ac:dyDescent="0.3">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8.75" customHeight="1" x14ac:dyDescent="0.3">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8.75" customHeight="1" x14ac:dyDescent="0.3">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8.75" customHeight="1" x14ac:dyDescent="0.3">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8.75" customHeight="1" x14ac:dyDescent="0.3">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8.75" customHeight="1" x14ac:dyDescent="0.3">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8.75" customHeight="1" x14ac:dyDescent="0.3">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8.75" customHeight="1" x14ac:dyDescent="0.3">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8.75" customHeight="1" x14ac:dyDescent="0.3">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8.75" customHeight="1" x14ac:dyDescent="0.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8.75" customHeight="1" x14ac:dyDescent="0.3">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8.75" customHeight="1" x14ac:dyDescent="0.3">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8.75" customHeight="1" x14ac:dyDescent="0.3">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8.75" customHeight="1" x14ac:dyDescent="0.3">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8.75" customHeight="1" x14ac:dyDescent="0.3">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8.75" customHeight="1" x14ac:dyDescent="0.3">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8.75" customHeight="1" x14ac:dyDescent="0.3">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8.75" customHeight="1" x14ac:dyDescent="0.3">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8.75" customHeight="1" x14ac:dyDescent="0.3">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8.75" customHeight="1" x14ac:dyDescent="0.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8.75" customHeight="1" x14ac:dyDescent="0.3">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8.75" customHeight="1" x14ac:dyDescent="0.3">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8.75" customHeight="1" x14ac:dyDescent="0.3">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8.75" customHeight="1" x14ac:dyDescent="0.3">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8.75" customHeight="1" x14ac:dyDescent="0.3">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8.75" customHeight="1" x14ac:dyDescent="0.3">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8.75" customHeight="1" x14ac:dyDescent="0.3">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8.75" customHeight="1" x14ac:dyDescent="0.3">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8.75" customHeight="1" x14ac:dyDescent="0.3">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8.75" customHeight="1" x14ac:dyDescent="0.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8.75" customHeight="1" x14ac:dyDescent="0.3">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8.75" customHeight="1" x14ac:dyDescent="0.3">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8.75" customHeight="1" x14ac:dyDescent="0.3">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8.75" customHeight="1" x14ac:dyDescent="0.3">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8.75" customHeight="1" x14ac:dyDescent="0.3">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8.75" customHeight="1" x14ac:dyDescent="0.3">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8.75" customHeight="1" x14ac:dyDescent="0.3">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8.75" customHeight="1" x14ac:dyDescent="0.3">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8.75" customHeight="1" x14ac:dyDescent="0.3">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8.75" customHeight="1" x14ac:dyDescent="0.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8.75" customHeight="1" x14ac:dyDescent="0.3">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8.75" customHeight="1" x14ac:dyDescent="0.3">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8.75" customHeight="1" x14ac:dyDescent="0.3">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8.75" customHeight="1" x14ac:dyDescent="0.3">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8.75" customHeight="1" x14ac:dyDescent="0.3">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8.75" customHeight="1" x14ac:dyDescent="0.3">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8.75" customHeight="1" x14ac:dyDescent="0.3">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8.75" customHeight="1" x14ac:dyDescent="0.3">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8.75" customHeight="1" x14ac:dyDescent="0.3">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8.75" customHeight="1" x14ac:dyDescent="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8.75" customHeight="1" x14ac:dyDescent="0.3">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8.75" customHeight="1" x14ac:dyDescent="0.3">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8.75" customHeight="1" x14ac:dyDescent="0.3">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8.75" customHeight="1" x14ac:dyDescent="0.3">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8.75" customHeight="1" x14ac:dyDescent="0.3">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8.75" customHeight="1" x14ac:dyDescent="0.3">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8.75" customHeight="1" x14ac:dyDescent="0.3">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8.75" customHeight="1" x14ac:dyDescent="0.3">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8.75" customHeight="1" x14ac:dyDescent="0.3">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8.75" customHeight="1" x14ac:dyDescent="0.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8.75" customHeight="1" x14ac:dyDescent="0.3">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8.75" customHeight="1" x14ac:dyDescent="0.3">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8.75" customHeight="1" x14ac:dyDescent="0.3">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8.75" customHeight="1" x14ac:dyDescent="0.3">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8.75" customHeight="1" x14ac:dyDescent="0.3">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8.75" customHeight="1" x14ac:dyDescent="0.3">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8.75" customHeight="1" x14ac:dyDescent="0.3">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8.75" customHeight="1" x14ac:dyDescent="0.3">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8.75" customHeight="1" x14ac:dyDescent="0.3">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8.75" customHeight="1" x14ac:dyDescent="0.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8.75" customHeight="1" x14ac:dyDescent="0.3">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8.75" customHeight="1" x14ac:dyDescent="0.3">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8.75" customHeight="1" x14ac:dyDescent="0.3">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8.75" customHeight="1" x14ac:dyDescent="0.3">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8.75" customHeight="1" x14ac:dyDescent="0.3">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8.75" customHeight="1" x14ac:dyDescent="0.3">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8.75" customHeight="1" x14ac:dyDescent="0.3">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8.75" customHeight="1" x14ac:dyDescent="0.3">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8.75" customHeight="1" x14ac:dyDescent="0.3">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8.75" customHeight="1" x14ac:dyDescent="0.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8.75" customHeight="1" x14ac:dyDescent="0.3">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8.75" customHeight="1" x14ac:dyDescent="0.3">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8.75" customHeight="1" x14ac:dyDescent="0.3">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8.75" customHeight="1" x14ac:dyDescent="0.3">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8.75" customHeight="1" x14ac:dyDescent="0.3">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8.75" customHeight="1" x14ac:dyDescent="0.3">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8.75" customHeight="1" x14ac:dyDescent="0.3">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8.75" customHeight="1" x14ac:dyDescent="0.3">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8.75" customHeight="1" x14ac:dyDescent="0.3">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8.75" customHeight="1" x14ac:dyDescent="0.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8.75" customHeight="1" x14ac:dyDescent="0.3">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8.75" customHeight="1" x14ac:dyDescent="0.3">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8.75" customHeight="1" x14ac:dyDescent="0.3">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8.75" customHeight="1" x14ac:dyDescent="0.3">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8.75" customHeight="1" x14ac:dyDescent="0.3">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8.75" customHeight="1" x14ac:dyDescent="0.3">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8.75" customHeight="1" x14ac:dyDescent="0.3">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8.75" customHeight="1" x14ac:dyDescent="0.3">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8.75" customHeight="1" x14ac:dyDescent="0.3">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8.75" customHeight="1" x14ac:dyDescent="0.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8.75" customHeight="1" x14ac:dyDescent="0.3">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8.75" customHeight="1" x14ac:dyDescent="0.3">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8.75" customHeight="1" x14ac:dyDescent="0.3">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8.75" customHeight="1" x14ac:dyDescent="0.3">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8.75" customHeight="1" x14ac:dyDescent="0.3">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8.75" customHeight="1" x14ac:dyDescent="0.3">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8.75" customHeight="1" x14ac:dyDescent="0.3">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8.75" customHeight="1" x14ac:dyDescent="0.3">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8.75" customHeight="1" x14ac:dyDescent="0.3">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8.75" customHeight="1" x14ac:dyDescent="0.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8.75" customHeight="1" x14ac:dyDescent="0.3">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8.75" customHeight="1" x14ac:dyDescent="0.3">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8.75" customHeight="1" x14ac:dyDescent="0.3">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8.75" customHeight="1" x14ac:dyDescent="0.3">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8.75" customHeight="1" x14ac:dyDescent="0.3">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8.75" customHeight="1" x14ac:dyDescent="0.3">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8.75" customHeight="1" x14ac:dyDescent="0.3">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8.75" customHeight="1" x14ac:dyDescent="0.3">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8.75" customHeight="1" x14ac:dyDescent="0.3">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8.75" customHeight="1" x14ac:dyDescent="0.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8.75" customHeight="1" x14ac:dyDescent="0.3">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8.75" customHeight="1" x14ac:dyDescent="0.3">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8.75" customHeight="1" x14ac:dyDescent="0.3">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8.75" customHeight="1" x14ac:dyDescent="0.3">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8.75" customHeight="1" x14ac:dyDescent="0.3">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8.75" customHeight="1" x14ac:dyDescent="0.3">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8.75" customHeight="1" x14ac:dyDescent="0.3">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8.75" customHeight="1" x14ac:dyDescent="0.3">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8.75" customHeight="1" x14ac:dyDescent="0.3">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8.75" customHeight="1" x14ac:dyDescent="0.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8.75" customHeight="1" x14ac:dyDescent="0.3">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8.75" customHeight="1" x14ac:dyDescent="0.3">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8.75" customHeight="1" x14ac:dyDescent="0.3">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8.75" customHeight="1" x14ac:dyDescent="0.3">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8.75" customHeight="1" x14ac:dyDescent="0.3">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8.75" customHeight="1" x14ac:dyDescent="0.3">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8.75" customHeight="1" x14ac:dyDescent="0.3">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8.75" customHeight="1" x14ac:dyDescent="0.3">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8.75" customHeight="1" x14ac:dyDescent="0.3">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8.75" customHeight="1" x14ac:dyDescent="0.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8.75" customHeight="1" x14ac:dyDescent="0.3">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8.75" customHeight="1" x14ac:dyDescent="0.3">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8.75" customHeight="1" x14ac:dyDescent="0.3">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8.75" customHeight="1" x14ac:dyDescent="0.3">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8.75" customHeight="1" x14ac:dyDescent="0.3">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8.75" customHeight="1" x14ac:dyDescent="0.3">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8.75" customHeight="1" x14ac:dyDescent="0.3">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8.75" customHeight="1" x14ac:dyDescent="0.3">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8.75" customHeight="1" x14ac:dyDescent="0.3">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8.75" customHeight="1" x14ac:dyDescent="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8.75" customHeight="1" x14ac:dyDescent="0.3">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8.75" customHeight="1" x14ac:dyDescent="0.3">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8.75" customHeight="1" x14ac:dyDescent="0.3">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8.75" customHeight="1" x14ac:dyDescent="0.3">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8.75" customHeight="1" x14ac:dyDescent="0.3">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8.75" customHeight="1" x14ac:dyDescent="0.3">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8.75" customHeight="1" x14ac:dyDescent="0.3">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8.75" customHeight="1" x14ac:dyDescent="0.3">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8.75" customHeight="1" x14ac:dyDescent="0.3">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8.75" customHeight="1" x14ac:dyDescent="0.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8.75" customHeight="1" x14ac:dyDescent="0.3">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8.75" customHeight="1" x14ac:dyDescent="0.3">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8.75" customHeight="1" x14ac:dyDescent="0.3">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8.75" customHeight="1" x14ac:dyDescent="0.3">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8.75" customHeight="1" x14ac:dyDescent="0.3">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8.75" customHeight="1" x14ac:dyDescent="0.3">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8.75" customHeight="1" x14ac:dyDescent="0.3">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8.75" customHeight="1" x14ac:dyDescent="0.3">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8.75" customHeight="1" x14ac:dyDescent="0.3">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8.75" customHeight="1" x14ac:dyDescent="0.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8.75" customHeight="1" x14ac:dyDescent="0.3">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8.75" customHeight="1" x14ac:dyDescent="0.3">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8.75" customHeight="1" x14ac:dyDescent="0.3">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8.75" customHeight="1" x14ac:dyDescent="0.3">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8.75" customHeight="1" x14ac:dyDescent="0.3">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8.75" customHeight="1" x14ac:dyDescent="0.3">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8.75" customHeight="1" x14ac:dyDescent="0.3">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8.75" customHeight="1" x14ac:dyDescent="0.3">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8.75" customHeight="1" x14ac:dyDescent="0.3">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8.75" customHeight="1" x14ac:dyDescent="0.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8.75" customHeight="1" x14ac:dyDescent="0.3">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8.75" customHeight="1" x14ac:dyDescent="0.3">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8.75" customHeight="1" x14ac:dyDescent="0.3">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8.75" customHeight="1" x14ac:dyDescent="0.3">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8.75" customHeight="1" x14ac:dyDescent="0.3">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8.75" customHeight="1" x14ac:dyDescent="0.3">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8.75" customHeight="1" x14ac:dyDescent="0.3">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8.75" customHeight="1" x14ac:dyDescent="0.3">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8.75" customHeight="1" x14ac:dyDescent="0.3">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8.75" customHeight="1" x14ac:dyDescent="0.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8.75" customHeight="1" x14ac:dyDescent="0.3">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8.75" customHeight="1" x14ac:dyDescent="0.3">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8.75" customHeight="1" x14ac:dyDescent="0.3">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8.75" customHeight="1" x14ac:dyDescent="0.3">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8.75" customHeight="1" x14ac:dyDescent="0.3">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8.75" customHeight="1" x14ac:dyDescent="0.3">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8.75" customHeight="1" x14ac:dyDescent="0.3">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8.75" customHeight="1" x14ac:dyDescent="0.3">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8.75" customHeight="1" x14ac:dyDescent="0.3">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8.75" customHeight="1" x14ac:dyDescent="0.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8.75" customHeight="1" x14ac:dyDescent="0.3">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8.75" customHeight="1" x14ac:dyDescent="0.3">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8.75" customHeight="1" x14ac:dyDescent="0.3">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8.75" customHeight="1" x14ac:dyDescent="0.3">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8.75" customHeight="1" x14ac:dyDescent="0.3">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8.75" customHeight="1" x14ac:dyDescent="0.3">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8.75" customHeight="1" x14ac:dyDescent="0.3">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8.75" customHeight="1" x14ac:dyDescent="0.3">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8.75" customHeight="1" x14ac:dyDescent="0.3">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8.75" customHeight="1" x14ac:dyDescent="0.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8.75" customHeight="1" x14ac:dyDescent="0.3">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8.75" customHeight="1" x14ac:dyDescent="0.3">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8.75" customHeight="1" x14ac:dyDescent="0.3">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8.75" customHeight="1" x14ac:dyDescent="0.3">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8.75" customHeight="1" x14ac:dyDescent="0.3">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8.75" customHeight="1" x14ac:dyDescent="0.3">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8.75" customHeight="1" x14ac:dyDescent="0.3">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8.75" customHeight="1" x14ac:dyDescent="0.3">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8.75" customHeight="1" x14ac:dyDescent="0.3">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8.75" customHeight="1" x14ac:dyDescent="0.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8.75" customHeight="1" x14ac:dyDescent="0.3">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8.75" customHeight="1" x14ac:dyDescent="0.3">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8.75" customHeight="1" x14ac:dyDescent="0.3">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8.75" customHeight="1" x14ac:dyDescent="0.3">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8.75" customHeight="1" x14ac:dyDescent="0.3">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8.75" customHeight="1" x14ac:dyDescent="0.3">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8.75" customHeight="1" x14ac:dyDescent="0.3">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8.75" customHeight="1" x14ac:dyDescent="0.3">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8.75" customHeight="1" x14ac:dyDescent="0.3">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8.75" customHeight="1" x14ac:dyDescent="0.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8.75" customHeight="1" x14ac:dyDescent="0.3">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8.75" customHeight="1" x14ac:dyDescent="0.3">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8.75" customHeight="1" x14ac:dyDescent="0.3">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8.75" customHeight="1" x14ac:dyDescent="0.3">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8.75" customHeight="1" x14ac:dyDescent="0.3">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8.75" customHeight="1" x14ac:dyDescent="0.3">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8.75" customHeight="1" x14ac:dyDescent="0.3">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8.75" customHeight="1" x14ac:dyDescent="0.3">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8.75" customHeight="1" x14ac:dyDescent="0.3">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8.75" customHeight="1" x14ac:dyDescent="0.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8.75" customHeight="1" x14ac:dyDescent="0.3">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8.75" customHeight="1" x14ac:dyDescent="0.3">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8.75" customHeight="1" x14ac:dyDescent="0.3">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8.75" customHeight="1" x14ac:dyDescent="0.3">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8.75" customHeight="1" x14ac:dyDescent="0.3">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8.75" customHeight="1" x14ac:dyDescent="0.3">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8.75" customHeight="1" x14ac:dyDescent="0.3">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8.75" customHeight="1" x14ac:dyDescent="0.3">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8.75" customHeight="1" x14ac:dyDescent="0.3">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8.75" customHeight="1" x14ac:dyDescent="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8.75" customHeight="1" x14ac:dyDescent="0.3">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8.75" customHeight="1" x14ac:dyDescent="0.3">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8.75" customHeight="1" x14ac:dyDescent="0.3">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8.75" customHeight="1" x14ac:dyDescent="0.3">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8.75" customHeight="1" x14ac:dyDescent="0.3">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8.75" customHeight="1" x14ac:dyDescent="0.3">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8.75" customHeight="1" x14ac:dyDescent="0.3">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8.75" customHeight="1" x14ac:dyDescent="0.3">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8.75" customHeight="1" x14ac:dyDescent="0.3">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8.75" customHeight="1" x14ac:dyDescent="0.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8.75" customHeight="1" x14ac:dyDescent="0.3">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8.75" customHeight="1" x14ac:dyDescent="0.3">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8.75" customHeight="1" x14ac:dyDescent="0.3">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8.75" customHeight="1" x14ac:dyDescent="0.3">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8.75" customHeight="1" x14ac:dyDescent="0.3">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8.75" customHeight="1" x14ac:dyDescent="0.3">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8.75" customHeight="1" x14ac:dyDescent="0.3">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8.75" customHeight="1" x14ac:dyDescent="0.3">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8.75" customHeight="1" x14ac:dyDescent="0.3">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8.75" customHeight="1" x14ac:dyDescent="0.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8.75" customHeight="1" x14ac:dyDescent="0.3">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8.75" customHeight="1" x14ac:dyDescent="0.3">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8.75" customHeight="1" x14ac:dyDescent="0.3">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8.75" customHeight="1" x14ac:dyDescent="0.3">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8.75" customHeight="1" x14ac:dyDescent="0.3">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8.75" customHeight="1" x14ac:dyDescent="0.3">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8.75" customHeight="1" x14ac:dyDescent="0.3">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8.75" customHeight="1" x14ac:dyDescent="0.3">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8.75" customHeight="1" x14ac:dyDescent="0.3">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8.75" customHeight="1" x14ac:dyDescent="0.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8.75" customHeight="1" x14ac:dyDescent="0.3">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8.75" customHeight="1" x14ac:dyDescent="0.3">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8.75" customHeight="1" x14ac:dyDescent="0.3">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8.75" customHeight="1" x14ac:dyDescent="0.3">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8.75" customHeight="1" x14ac:dyDescent="0.3">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8.75" customHeight="1" x14ac:dyDescent="0.3">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8.75" customHeight="1" x14ac:dyDescent="0.3">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8.75" customHeight="1" x14ac:dyDescent="0.3">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8.75" customHeight="1" x14ac:dyDescent="0.3">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8.75" customHeight="1" x14ac:dyDescent="0.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8.75" customHeight="1" x14ac:dyDescent="0.3">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8.75" customHeight="1" x14ac:dyDescent="0.3">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8.75" customHeight="1" x14ac:dyDescent="0.3">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8.75" customHeight="1" x14ac:dyDescent="0.3">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8.75" customHeight="1" x14ac:dyDescent="0.3">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8.75" customHeight="1" x14ac:dyDescent="0.3">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8.75" customHeight="1" x14ac:dyDescent="0.3">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8.75" customHeight="1" x14ac:dyDescent="0.3">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8.75" customHeight="1" x14ac:dyDescent="0.3">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8.75" customHeight="1" x14ac:dyDescent="0.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8.75" customHeight="1" x14ac:dyDescent="0.3">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8.75" customHeight="1" x14ac:dyDescent="0.3">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8.75" customHeight="1" x14ac:dyDescent="0.3">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8.75" customHeight="1" x14ac:dyDescent="0.3">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8.75" customHeight="1" x14ac:dyDescent="0.3">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8.75" customHeight="1" x14ac:dyDescent="0.3">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8.75" customHeight="1" x14ac:dyDescent="0.3">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8.75" customHeight="1" x14ac:dyDescent="0.3">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8.75" customHeight="1" x14ac:dyDescent="0.3">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8.75" customHeight="1" x14ac:dyDescent="0.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8.75" customHeight="1" x14ac:dyDescent="0.3">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8.75" customHeight="1" x14ac:dyDescent="0.3">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8.75" customHeight="1" x14ac:dyDescent="0.3">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8.75" customHeight="1" x14ac:dyDescent="0.3">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8.75" customHeight="1" x14ac:dyDescent="0.3">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8.75" customHeight="1" x14ac:dyDescent="0.3">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8.75" customHeight="1" x14ac:dyDescent="0.3">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8.75" customHeight="1" x14ac:dyDescent="0.3">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8.75" customHeight="1" x14ac:dyDescent="0.3">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8.75" customHeight="1" x14ac:dyDescent="0.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8.75" customHeight="1" x14ac:dyDescent="0.3">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8.75" customHeight="1" x14ac:dyDescent="0.3">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8.75" customHeight="1" x14ac:dyDescent="0.3">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8.75" customHeight="1" x14ac:dyDescent="0.3">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8.75" customHeight="1" x14ac:dyDescent="0.3">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8.75" customHeight="1" x14ac:dyDescent="0.3">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8.75" customHeight="1" x14ac:dyDescent="0.3">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8.75" customHeight="1" x14ac:dyDescent="0.3">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8.75" customHeight="1" x14ac:dyDescent="0.3">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8.75" customHeight="1" x14ac:dyDescent="0.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8.75" customHeight="1" x14ac:dyDescent="0.3">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8.75" customHeight="1" x14ac:dyDescent="0.3">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8.75" customHeight="1" x14ac:dyDescent="0.3">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8.75" customHeight="1" x14ac:dyDescent="0.3">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8.75" customHeight="1" x14ac:dyDescent="0.3">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8.75" customHeight="1" x14ac:dyDescent="0.3">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8.75" customHeight="1" x14ac:dyDescent="0.3">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8.75" customHeight="1" x14ac:dyDescent="0.3">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8.75" customHeight="1" x14ac:dyDescent="0.3">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8.75" customHeight="1" x14ac:dyDescent="0.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8.75" customHeight="1" x14ac:dyDescent="0.3">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8.75" customHeight="1" x14ac:dyDescent="0.3">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8.75" customHeight="1" x14ac:dyDescent="0.3">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8.75" customHeight="1" x14ac:dyDescent="0.3">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8.75" customHeight="1" x14ac:dyDescent="0.3">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8.75" customHeight="1" x14ac:dyDescent="0.3">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8.75" customHeight="1" x14ac:dyDescent="0.3">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8.75" customHeight="1" x14ac:dyDescent="0.3">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8.75" customHeight="1" x14ac:dyDescent="0.3">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8.75" customHeight="1" x14ac:dyDescent="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8.75" customHeight="1" x14ac:dyDescent="0.3">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8.75" customHeight="1" x14ac:dyDescent="0.3">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8.75" customHeight="1" x14ac:dyDescent="0.3">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8.75" customHeight="1" x14ac:dyDescent="0.3">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8.75" customHeight="1" x14ac:dyDescent="0.3">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8.75" customHeight="1" x14ac:dyDescent="0.3">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8.75" customHeight="1" x14ac:dyDescent="0.3">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8.75" customHeight="1" x14ac:dyDescent="0.3">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8.75" customHeight="1" x14ac:dyDescent="0.3">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8.75" customHeight="1" x14ac:dyDescent="0.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8.75" customHeight="1" x14ac:dyDescent="0.3">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8.75" customHeight="1" x14ac:dyDescent="0.3">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8.75" customHeight="1" x14ac:dyDescent="0.3">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8.75" customHeight="1" x14ac:dyDescent="0.3">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8.75" customHeight="1" x14ac:dyDescent="0.3">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8.75" customHeight="1" x14ac:dyDescent="0.3">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8.75" customHeight="1" x14ac:dyDescent="0.3">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8.75" customHeight="1" x14ac:dyDescent="0.3">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8.75" customHeight="1" x14ac:dyDescent="0.3">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8.75" customHeight="1" x14ac:dyDescent="0.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8.75" customHeight="1" x14ac:dyDescent="0.3">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8.75" customHeight="1" x14ac:dyDescent="0.3">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8.75" customHeight="1" x14ac:dyDescent="0.3">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8.75" customHeight="1" x14ac:dyDescent="0.3">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8.75" customHeight="1" x14ac:dyDescent="0.3">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8.75" customHeight="1" x14ac:dyDescent="0.3">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8.75" customHeight="1" x14ac:dyDescent="0.3">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8.75" customHeight="1" x14ac:dyDescent="0.3">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8.75" customHeight="1" x14ac:dyDescent="0.3">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8.75" customHeight="1" x14ac:dyDescent="0.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8.75" customHeight="1" x14ac:dyDescent="0.3">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8.75" customHeight="1" x14ac:dyDescent="0.3">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8.75" customHeight="1" x14ac:dyDescent="0.3">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8.75" customHeight="1" x14ac:dyDescent="0.3">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8.75" customHeight="1" x14ac:dyDescent="0.3">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8.75" customHeight="1" x14ac:dyDescent="0.3">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8.75" customHeight="1" x14ac:dyDescent="0.3">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8.75" customHeight="1" x14ac:dyDescent="0.3">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8.75" customHeight="1" x14ac:dyDescent="0.3">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8.75" customHeight="1" x14ac:dyDescent="0.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8.75" customHeight="1" x14ac:dyDescent="0.3">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8.75" customHeight="1" x14ac:dyDescent="0.3">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8.75" customHeight="1" x14ac:dyDescent="0.3">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8.75" customHeight="1" x14ac:dyDescent="0.3">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8.75" customHeight="1" x14ac:dyDescent="0.3">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8.75" customHeight="1" x14ac:dyDescent="0.3">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8.75" customHeight="1" x14ac:dyDescent="0.3">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8.75" customHeight="1" x14ac:dyDescent="0.3">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8.75" customHeight="1" x14ac:dyDescent="0.3">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8.75" customHeight="1" x14ac:dyDescent="0.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8.75" customHeight="1" x14ac:dyDescent="0.3">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8.75" customHeight="1" x14ac:dyDescent="0.3">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8.75" customHeight="1" x14ac:dyDescent="0.3">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8.75" customHeight="1" x14ac:dyDescent="0.3">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8.75" customHeight="1" x14ac:dyDescent="0.3">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8.75" customHeight="1" x14ac:dyDescent="0.3">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8.75" customHeight="1" x14ac:dyDescent="0.3">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8.75" customHeight="1" x14ac:dyDescent="0.3">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8.75" customHeight="1" x14ac:dyDescent="0.3">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8.75" customHeight="1" x14ac:dyDescent="0.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8.75" customHeight="1" x14ac:dyDescent="0.3">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8.75" customHeight="1" x14ac:dyDescent="0.3">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8.75" customHeight="1" x14ac:dyDescent="0.3">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8.75" customHeight="1" x14ac:dyDescent="0.3">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8.75" customHeight="1" x14ac:dyDescent="0.3">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8.75" customHeight="1" x14ac:dyDescent="0.3">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8.75" customHeight="1" x14ac:dyDescent="0.3">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8.75" customHeight="1" x14ac:dyDescent="0.3">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8.75" customHeight="1" x14ac:dyDescent="0.3">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8.75" customHeight="1" x14ac:dyDescent="0.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8.75" customHeight="1" x14ac:dyDescent="0.3">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8.75" customHeight="1" x14ac:dyDescent="0.3">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8.75" customHeight="1" x14ac:dyDescent="0.3">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8.75" customHeight="1" x14ac:dyDescent="0.3">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8.75" customHeight="1" x14ac:dyDescent="0.3">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8.75" customHeight="1" x14ac:dyDescent="0.3">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8.75" customHeight="1" x14ac:dyDescent="0.3">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8.75" customHeight="1" x14ac:dyDescent="0.3">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8.75" customHeight="1" x14ac:dyDescent="0.3">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8.75" customHeight="1" x14ac:dyDescent="0.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8.75" customHeight="1" x14ac:dyDescent="0.3">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8.75" customHeight="1" x14ac:dyDescent="0.3">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8.75" customHeight="1" x14ac:dyDescent="0.3">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8.75" customHeight="1" x14ac:dyDescent="0.3">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8.75" customHeight="1" x14ac:dyDescent="0.3">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8.75" customHeight="1" x14ac:dyDescent="0.3">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8.75" customHeight="1" x14ac:dyDescent="0.3">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8.75" customHeight="1" x14ac:dyDescent="0.3">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8.75" customHeight="1" x14ac:dyDescent="0.3">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8.75" customHeight="1" x14ac:dyDescent="0.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8.75" customHeight="1" x14ac:dyDescent="0.3">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8.75" customHeight="1" x14ac:dyDescent="0.3">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8.75" customHeight="1" x14ac:dyDescent="0.3">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8.75" customHeight="1" x14ac:dyDescent="0.3">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8.75" customHeight="1" x14ac:dyDescent="0.3">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8.75" customHeight="1" x14ac:dyDescent="0.3">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8.75" customHeight="1" x14ac:dyDescent="0.3">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8.75" customHeight="1" x14ac:dyDescent="0.3">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8.75" customHeight="1" x14ac:dyDescent="0.3">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8.75" customHeight="1" x14ac:dyDescent="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8.75" customHeight="1" x14ac:dyDescent="0.3">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8.75" customHeight="1" x14ac:dyDescent="0.3">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8.75" customHeight="1" x14ac:dyDescent="0.3">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8.75" customHeight="1" x14ac:dyDescent="0.3">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8.75" customHeight="1" x14ac:dyDescent="0.3">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8.75" customHeight="1" x14ac:dyDescent="0.3">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8.75" customHeight="1" x14ac:dyDescent="0.3">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8.75" customHeight="1" x14ac:dyDescent="0.3">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8.75" customHeight="1" x14ac:dyDescent="0.3">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8.75" customHeight="1" x14ac:dyDescent="0.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8.75" customHeight="1" x14ac:dyDescent="0.3">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8.75" customHeight="1" x14ac:dyDescent="0.3">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8.75" customHeight="1" x14ac:dyDescent="0.3">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8.75" customHeight="1" x14ac:dyDescent="0.3">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8.75" customHeight="1" x14ac:dyDescent="0.3">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8.75" customHeight="1" x14ac:dyDescent="0.3">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8.75" customHeight="1" x14ac:dyDescent="0.3">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8.75" customHeight="1" x14ac:dyDescent="0.3">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8.75" customHeight="1" x14ac:dyDescent="0.3">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8.75" customHeight="1" x14ac:dyDescent="0.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8.75" customHeight="1" x14ac:dyDescent="0.3">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8.75" customHeight="1" x14ac:dyDescent="0.3">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8.75" customHeight="1" x14ac:dyDescent="0.3">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8.75" customHeight="1" x14ac:dyDescent="0.3">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8.75" customHeight="1" x14ac:dyDescent="0.3">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8.75" customHeight="1" x14ac:dyDescent="0.3">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8.75" customHeight="1" x14ac:dyDescent="0.3">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8.75" customHeight="1" x14ac:dyDescent="0.3">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8.75" customHeight="1" x14ac:dyDescent="0.3">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8.75" customHeight="1" x14ac:dyDescent="0.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8.75" customHeight="1" x14ac:dyDescent="0.3">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8.75" customHeight="1" x14ac:dyDescent="0.3">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8.75" customHeight="1" x14ac:dyDescent="0.3">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8.75" customHeight="1" x14ac:dyDescent="0.3">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8.75" customHeight="1" x14ac:dyDescent="0.3">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8.75" customHeight="1" x14ac:dyDescent="0.3">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8.75" customHeight="1" x14ac:dyDescent="0.3">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8.75" customHeight="1" x14ac:dyDescent="0.3">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8.75" customHeight="1" x14ac:dyDescent="0.3">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8.75" customHeight="1" x14ac:dyDescent="0.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8.75" customHeight="1" x14ac:dyDescent="0.3">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8.75" customHeight="1" x14ac:dyDescent="0.3">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8.75" customHeight="1" x14ac:dyDescent="0.3">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8.75" customHeight="1" x14ac:dyDescent="0.3">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8.75" customHeight="1" x14ac:dyDescent="0.3">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8.75" customHeight="1" x14ac:dyDescent="0.3">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8.75" customHeight="1" x14ac:dyDescent="0.3">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8.75" customHeight="1" x14ac:dyDescent="0.3">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8.75" customHeight="1" x14ac:dyDescent="0.3">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8.75" customHeight="1" x14ac:dyDescent="0.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8.75" customHeight="1" x14ac:dyDescent="0.3">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8.75" customHeight="1" x14ac:dyDescent="0.3">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8.75" customHeight="1" x14ac:dyDescent="0.3">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8.75" customHeight="1" x14ac:dyDescent="0.3">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8.75" customHeight="1" x14ac:dyDescent="0.3">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8.75" customHeight="1" x14ac:dyDescent="0.3">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8.75" customHeight="1" x14ac:dyDescent="0.3">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8.75" customHeight="1" x14ac:dyDescent="0.3">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8.75" customHeight="1" x14ac:dyDescent="0.3">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8.75" customHeight="1" x14ac:dyDescent="0.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8.75" customHeight="1" x14ac:dyDescent="0.3">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8.75" customHeight="1" x14ac:dyDescent="0.3">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8.75" customHeight="1" x14ac:dyDescent="0.3">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8.75" customHeight="1" x14ac:dyDescent="0.3">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8.75" customHeight="1" x14ac:dyDescent="0.3">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8.75" customHeight="1" x14ac:dyDescent="0.3">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8.75" customHeight="1" x14ac:dyDescent="0.3">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8.75" customHeight="1" x14ac:dyDescent="0.3">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8.75" customHeight="1" x14ac:dyDescent="0.3">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8.75" customHeight="1" x14ac:dyDescent="0.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8.75" customHeight="1" x14ac:dyDescent="0.3">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8.75" customHeight="1" x14ac:dyDescent="0.3">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8.75" customHeight="1" x14ac:dyDescent="0.3">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8.75" customHeight="1" x14ac:dyDescent="0.3">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8.75" customHeight="1" x14ac:dyDescent="0.3">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8.75" customHeight="1" x14ac:dyDescent="0.3">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8.75" customHeight="1" x14ac:dyDescent="0.3">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8.75" customHeight="1" x14ac:dyDescent="0.3">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8.75" customHeight="1" x14ac:dyDescent="0.3">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8.75" customHeight="1" x14ac:dyDescent="0.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8.75" customHeight="1" x14ac:dyDescent="0.3">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8.75" customHeight="1" x14ac:dyDescent="0.3">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8.75" customHeight="1" x14ac:dyDescent="0.3">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8.75" customHeight="1" x14ac:dyDescent="0.3">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8.75" customHeight="1" x14ac:dyDescent="0.3">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8.75" customHeight="1" x14ac:dyDescent="0.3">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8.75" customHeight="1" x14ac:dyDescent="0.3">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8.75" customHeight="1" x14ac:dyDescent="0.3">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8.75" customHeight="1" x14ac:dyDescent="0.3">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8.75" customHeight="1" x14ac:dyDescent="0.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8.75" customHeight="1" x14ac:dyDescent="0.3">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8.75" customHeight="1" x14ac:dyDescent="0.3">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8.75" customHeight="1" x14ac:dyDescent="0.3">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8.75" customHeight="1" x14ac:dyDescent="0.3">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8.75" customHeight="1" x14ac:dyDescent="0.3">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8.75" customHeight="1" x14ac:dyDescent="0.3">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8.75" customHeight="1" x14ac:dyDescent="0.3">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8.75" customHeight="1" x14ac:dyDescent="0.3">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8.75" customHeight="1" x14ac:dyDescent="0.3">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8.75" customHeight="1" x14ac:dyDescent="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8.75" customHeight="1" x14ac:dyDescent="0.3">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8.75" customHeight="1" x14ac:dyDescent="0.3">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8.75" customHeight="1" x14ac:dyDescent="0.3">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8.75" customHeight="1" x14ac:dyDescent="0.3">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8.75" customHeight="1" x14ac:dyDescent="0.3">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8.75" customHeight="1" x14ac:dyDescent="0.3">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8.75" customHeight="1" x14ac:dyDescent="0.3">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8.75" customHeight="1" x14ac:dyDescent="0.3">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8.75" customHeight="1" x14ac:dyDescent="0.3">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8.75" customHeight="1" x14ac:dyDescent="0.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8.75" customHeight="1" x14ac:dyDescent="0.3">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8.75" customHeight="1" x14ac:dyDescent="0.3">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8.75" customHeight="1" x14ac:dyDescent="0.3">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8.75" customHeight="1" x14ac:dyDescent="0.3">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8.75" customHeight="1" x14ac:dyDescent="0.3">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8.75" customHeight="1" x14ac:dyDescent="0.3">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8.75" customHeight="1" x14ac:dyDescent="0.3">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8.75" customHeight="1" x14ac:dyDescent="0.3">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8.75" customHeight="1" x14ac:dyDescent="0.3">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8.75" customHeight="1" x14ac:dyDescent="0.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8.75" customHeight="1" x14ac:dyDescent="0.3">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8.75" customHeight="1" x14ac:dyDescent="0.3">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8.75" customHeight="1" x14ac:dyDescent="0.3">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8.75" customHeight="1" x14ac:dyDescent="0.3">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8.75" customHeight="1" x14ac:dyDescent="0.3">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8.75" customHeight="1" x14ac:dyDescent="0.3">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8.75" customHeight="1" x14ac:dyDescent="0.3">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8.75" customHeight="1" x14ac:dyDescent="0.3">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8.75" customHeight="1" x14ac:dyDescent="0.3">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8.75" customHeight="1" x14ac:dyDescent="0.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8.75" customHeight="1" x14ac:dyDescent="0.3">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8.75" customHeight="1" x14ac:dyDescent="0.3">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8.75" customHeight="1" x14ac:dyDescent="0.3">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8.75" customHeight="1" x14ac:dyDescent="0.3">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8.75" customHeight="1" x14ac:dyDescent="0.3">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8.75" customHeight="1" x14ac:dyDescent="0.3">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8.75" customHeight="1" x14ac:dyDescent="0.3">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8.75" customHeight="1" x14ac:dyDescent="0.3">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8.75" customHeight="1" x14ac:dyDescent="0.3">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8.75" customHeight="1" x14ac:dyDescent="0.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8.75" customHeight="1" x14ac:dyDescent="0.3">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8.75" customHeight="1" x14ac:dyDescent="0.3">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8.75" customHeight="1" x14ac:dyDescent="0.3">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8.75" customHeight="1" x14ac:dyDescent="0.3">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8.75" customHeight="1" x14ac:dyDescent="0.3">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8.75" customHeight="1" x14ac:dyDescent="0.3">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8.75" customHeight="1" x14ac:dyDescent="0.3">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8.75" customHeight="1" x14ac:dyDescent="0.3">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8.75" customHeight="1" x14ac:dyDescent="0.3">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8.75" customHeight="1" x14ac:dyDescent="0.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8.75" customHeight="1" x14ac:dyDescent="0.3">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8.75" customHeight="1" x14ac:dyDescent="0.3">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8.75" customHeight="1" x14ac:dyDescent="0.3">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8.75" customHeight="1" x14ac:dyDescent="0.3">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8.75" customHeight="1" x14ac:dyDescent="0.3">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8.75" customHeight="1" x14ac:dyDescent="0.3">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8.75" customHeight="1" x14ac:dyDescent="0.3">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8.75" customHeight="1" x14ac:dyDescent="0.3">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8.75" customHeight="1" x14ac:dyDescent="0.3">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8.75" customHeight="1" x14ac:dyDescent="0.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8.75" customHeight="1" x14ac:dyDescent="0.3">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8.75" customHeight="1" x14ac:dyDescent="0.3">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8.75" customHeight="1" x14ac:dyDescent="0.3">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8.75" customHeight="1" x14ac:dyDescent="0.3">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8.75" customHeight="1" x14ac:dyDescent="0.3">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8.75" customHeight="1" x14ac:dyDescent="0.3">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8.75" customHeight="1" x14ac:dyDescent="0.3">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8.75" customHeight="1" x14ac:dyDescent="0.3">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8.75" customHeight="1" x14ac:dyDescent="0.3">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8.75" customHeight="1" x14ac:dyDescent="0.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8.75" customHeight="1" x14ac:dyDescent="0.3">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8.75" customHeight="1" x14ac:dyDescent="0.3">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8.75" customHeight="1" x14ac:dyDescent="0.3">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8.75" customHeight="1" x14ac:dyDescent="0.3">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8.75" customHeight="1" x14ac:dyDescent="0.3">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8.75" customHeight="1" x14ac:dyDescent="0.3">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8.75" customHeight="1" x14ac:dyDescent="0.3">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8.75" customHeight="1" x14ac:dyDescent="0.3">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8.75" customHeight="1" x14ac:dyDescent="0.3">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8.75" customHeight="1" x14ac:dyDescent="0.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8.75" customHeight="1" x14ac:dyDescent="0.3">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8.75" customHeight="1" x14ac:dyDescent="0.3">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8.75" customHeight="1" x14ac:dyDescent="0.3">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8.75" customHeight="1" x14ac:dyDescent="0.3">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8.75" customHeight="1" x14ac:dyDescent="0.3">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8.75" customHeight="1" x14ac:dyDescent="0.3">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8.75" customHeight="1" x14ac:dyDescent="0.3">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8.75" customHeight="1" x14ac:dyDescent="0.3">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8.75" customHeight="1" x14ac:dyDescent="0.3">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8.75" customHeight="1" x14ac:dyDescent="0.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8.75" customHeight="1" x14ac:dyDescent="0.3">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8.75" customHeight="1" x14ac:dyDescent="0.3">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8.75" customHeight="1" x14ac:dyDescent="0.3">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8.75" customHeight="1" x14ac:dyDescent="0.3">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8.75" customHeight="1" x14ac:dyDescent="0.3">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8.75" customHeight="1" x14ac:dyDescent="0.3">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8.75" customHeight="1" x14ac:dyDescent="0.3">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8.75" customHeight="1" x14ac:dyDescent="0.3">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8.75" customHeight="1" x14ac:dyDescent="0.3">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8.75" customHeight="1" x14ac:dyDescent="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8.75" customHeight="1" x14ac:dyDescent="0.3">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8.75" customHeight="1" x14ac:dyDescent="0.3">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8.75" customHeight="1" x14ac:dyDescent="0.3">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8.75" customHeight="1" x14ac:dyDescent="0.3">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8.75" customHeight="1" x14ac:dyDescent="0.3">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8.75" customHeight="1" x14ac:dyDescent="0.3">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8.75" customHeight="1" x14ac:dyDescent="0.3">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8.75" customHeight="1" x14ac:dyDescent="0.3">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8.75" customHeight="1" x14ac:dyDescent="0.3">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8.75" customHeight="1" x14ac:dyDescent="0.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8.75" customHeight="1" x14ac:dyDescent="0.3">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8.75" customHeight="1" x14ac:dyDescent="0.3">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8.75" customHeight="1" x14ac:dyDescent="0.3">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8.75" customHeight="1" x14ac:dyDescent="0.3">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8.75" customHeight="1" x14ac:dyDescent="0.3">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8.75" customHeight="1" x14ac:dyDescent="0.3">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8.75" customHeight="1" x14ac:dyDescent="0.3">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8.75" customHeight="1" x14ac:dyDescent="0.3">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8.75" customHeight="1" x14ac:dyDescent="0.3">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8.75" customHeight="1" x14ac:dyDescent="0.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8.75" customHeight="1" x14ac:dyDescent="0.3">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8.75" customHeight="1" x14ac:dyDescent="0.3">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8.75" customHeight="1" x14ac:dyDescent="0.3">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8.75" customHeight="1" x14ac:dyDescent="0.3">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8.75" customHeight="1" x14ac:dyDescent="0.3">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8.75" customHeight="1" x14ac:dyDescent="0.3">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8.75" customHeight="1" x14ac:dyDescent="0.3">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8.75" customHeight="1" x14ac:dyDescent="0.3">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8.75" customHeight="1" x14ac:dyDescent="0.3">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8.75" customHeight="1" x14ac:dyDescent="0.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8.75" customHeight="1" x14ac:dyDescent="0.3">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8.75" customHeight="1" x14ac:dyDescent="0.3">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8.75" customHeight="1" x14ac:dyDescent="0.3">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8.75" customHeight="1" x14ac:dyDescent="0.3">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8.75" customHeight="1" x14ac:dyDescent="0.3">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8.75" customHeight="1" x14ac:dyDescent="0.3">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8.75" customHeight="1" x14ac:dyDescent="0.3">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8.75" customHeight="1" x14ac:dyDescent="0.3">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8.75" customHeight="1" x14ac:dyDescent="0.3">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8.75" customHeight="1" x14ac:dyDescent="0.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8.75" customHeight="1" x14ac:dyDescent="0.3">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8.75" customHeight="1" x14ac:dyDescent="0.3">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8.75" customHeight="1" x14ac:dyDescent="0.3">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8.75" customHeight="1" x14ac:dyDescent="0.3">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8.75" customHeight="1" x14ac:dyDescent="0.3">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8.75" customHeight="1" x14ac:dyDescent="0.3">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8.75" customHeight="1" x14ac:dyDescent="0.3">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8.75" customHeight="1" x14ac:dyDescent="0.3">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8.75" customHeight="1" x14ac:dyDescent="0.3">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8.75" customHeight="1" x14ac:dyDescent="0.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8.75" customHeight="1" x14ac:dyDescent="0.3">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8.75" customHeight="1" x14ac:dyDescent="0.3">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8.75" customHeight="1" x14ac:dyDescent="0.3">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8.75" customHeight="1" x14ac:dyDescent="0.3">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8.75" customHeight="1" x14ac:dyDescent="0.3">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8.75" customHeight="1" x14ac:dyDescent="0.3">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8.75" customHeight="1" x14ac:dyDescent="0.3">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8.75" customHeight="1" x14ac:dyDescent="0.3">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8.75" customHeight="1" x14ac:dyDescent="0.3">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8.75" customHeight="1" x14ac:dyDescent="0.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8.75" customHeight="1" x14ac:dyDescent="0.3">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8.75" customHeight="1" x14ac:dyDescent="0.3">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8.75" customHeight="1" x14ac:dyDescent="0.3">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8.75" customHeight="1" x14ac:dyDescent="0.3">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8.75" customHeight="1" x14ac:dyDescent="0.3">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8.75" customHeight="1" x14ac:dyDescent="0.3">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8.75" customHeight="1" x14ac:dyDescent="0.3">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8.75" customHeight="1" x14ac:dyDescent="0.3">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8.75" customHeight="1" x14ac:dyDescent="0.3">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8.75" customHeight="1" x14ac:dyDescent="0.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8.75" customHeight="1" x14ac:dyDescent="0.3">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8.75" customHeight="1" x14ac:dyDescent="0.3">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8.75" customHeight="1" x14ac:dyDescent="0.3">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8.75" customHeight="1" x14ac:dyDescent="0.3">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8.75" customHeight="1" x14ac:dyDescent="0.3">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8.75" customHeight="1" x14ac:dyDescent="0.3">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8.75" customHeight="1" x14ac:dyDescent="0.3">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8.75" customHeight="1" x14ac:dyDescent="0.3">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8.75" customHeight="1" x14ac:dyDescent="0.3">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8.75" customHeight="1" x14ac:dyDescent="0.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8.75" customHeight="1" x14ac:dyDescent="0.3">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8.75" customHeight="1" x14ac:dyDescent="0.3">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8.75" customHeight="1" x14ac:dyDescent="0.3">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8.75" customHeight="1" x14ac:dyDescent="0.3">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8.75" customHeight="1" x14ac:dyDescent="0.3">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8.75" customHeight="1" x14ac:dyDescent="0.3">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8.75" customHeight="1" x14ac:dyDescent="0.3">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8.75" customHeight="1" x14ac:dyDescent="0.3">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8.75" customHeight="1" x14ac:dyDescent="0.3">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8.75" customHeight="1" x14ac:dyDescent="0.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8.75" customHeight="1" x14ac:dyDescent="0.3">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8.75" customHeight="1" x14ac:dyDescent="0.3">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8.75" customHeight="1" x14ac:dyDescent="0.3">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8.75" customHeight="1" x14ac:dyDescent="0.3">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8.75" customHeight="1" x14ac:dyDescent="0.3">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8.75" customHeight="1" x14ac:dyDescent="0.3">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8.75" customHeight="1" x14ac:dyDescent="0.3">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8.75" customHeight="1" x14ac:dyDescent="0.3">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8.75" customHeight="1" x14ac:dyDescent="0.3">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8.75" customHeight="1" x14ac:dyDescent="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8.75" customHeight="1" x14ac:dyDescent="0.3">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8.75" customHeight="1" x14ac:dyDescent="0.3">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8.75" customHeight="1" x14ac:dyDescent="0.3">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8.75" customHeight="1" x14ac:dyDescent="0.3">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8.75" customHeight="1" x14ac:dyDescent="0.3">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8.75" customHeight="1" x14ac:dyDescent="0.3">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8.75" customHeight="1" x14ac:dyDescent="0.3">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8.75" customHeight="1" x14ac:dyDescent="0.3">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8.75" customHeight="1" x14ac:dyDescent="0.3">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8.75" customHeight="1" x14ac:dyDescent="0.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8.75" customHeight="1" x14ac:dyDescent="0.3">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8.75" customHeight="1" x14ac:dyDescent="0.3">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8.75" customHeight="1" x14ac:dyDescent="0.3">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8.75" customHeight="1" x14ac:dyDescent="0.3">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8.75" customHeight="1" x14ac:dyDescent="0.3">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8.75" customHeight="1" x14ac:dyDescent="0.3">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8.75" customHeight="1" x14ac:dyDescent="0.3">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8.75" customHeight="1" x14ac:dyDescent="0.3">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8.75" customHeight="1" x14ac:dyDescent="0.3">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8.75" customHeight="1" x14ac:dyDescent="0.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8.75" customHeight="1" x14ac:dyDescent="0.3">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8.75" customHeight="1" x14ac:dyDescent="0.3">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8.75" customHeight="1" x14ac:dyDescent="0.3">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8.75" customHeight="1" x14ac:dyDescent="0.3">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8.75" customHeight="1" x14ac:dyDescent="0.3">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8.75" customHeight="1" x14ac:dyDescent="0.3">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8.75" customHeight="1" x14ac:dyDescent="0.3">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8.75" customHeight="1" x14ac:dyDescent="0.3">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8.75" customHeight="1" x14ac:dyDescent="0.3">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8.75" customHeight="1" x14ac:dyDescent="0.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8.75" customHeight="1" x14ac:dyDescent="0.3">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8.75" customHeight="1" x14ac:dyDescent="0.3">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8.75" customHeight="1" x14ac:dyDescent="0.3">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8.75" customHeight="1" x14ac:dyDescent="0.3">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8.75" customHeight="1" x14ac:dyDescent="0.3">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8.75" customHeight="1" x14ac:dyDescent="0.3">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8.75" customHeight="1" x14ac:dyDescent="0.3">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8.75" customHeight="1" x14ac:dyDescent="0.3">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8.75" customHeight="1" x14ac:dyDescent="0.3">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8.75" customHeight="1" x14ac:dyDescent="0.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8.75" customHeight="1" x14ac:dyDescent="0.3">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8.75" customHeight="1" x14ac:dyDescent="0.3">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8.75" customHeight="1" x14ac:dyDescent="0.3">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8.75" customHeight="1" x14ac:dyDescent="0.3">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8.75" customHeight="1" x14ac:dyDescent="0.3">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8.75" customHeight="1" x14ac:dyDescent="0.3">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8.75" customHeight="1" x14ac:dyDescent="0.3">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8.75" customHeight="1" x14ac:dyDescent="0.3">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8.75" customHeight="1" x14ac:dyDescent="0.3">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8.75" customHeight="1" x14ac:dyDescent="0.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8.75" customHeight="1" x14ac:dyDescent="0.3">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8.75" customHeight="1" x14ac:dyDescent="0.3">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8.75" customHeight="1" x14ac:dyDescent="0.3">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8.75" customHeight="1" x14ac:dyDescent="0.3">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8.75" customHeight="1" x14ac:dyDescent="0.3">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8.75" customHeight="1" x14ac:dyDescent="0.3">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8.75" customHeight="1" x14ac:dyDescent="0.3">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8.75" customHeight="1" x14ac:dyDescent="0.3">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8.75" customHeight="1" x14ac:dyDescent="0.3">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8.75" customHeight="1" x14ac:dyDescent="0.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8.75" customHeight="1" x14ac:dyDescent="0.3">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8.75" customHeight="1" x14ac:dyDescent="0.3">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8.75" customHeight="1" x14ac:dyDescent="0.3">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8.75" customHeight="1" x14ac:dyDescent="0.3">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8.75" customHeight="1" x14ac:dyDescent="0.3">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8.75" customHeight="1" x14ac:dyDescent="0.3">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8.75" customHeight="1" x14ac:dyDescent="0.3">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8.75" customHeight="1" x14ac:dyDescent="0.3">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8.75" customHeight="1" x14ac:dyDescent="0.3">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8.75" customHeight="1" x14ac:dyDescent="0.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8.75" customHeight="1" x14ac:dyDescent="0.3">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8.75" customHeight="1" x14ac:dyDescent="0.3">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8.75" customHeight="1" x14ac:dyDescent="0.3">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8.75" customHeight="1" x14ac:dyDescent="0.3">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8.75" customHeight="1" x14ac:dyDescent="0.3">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8.75" customHeight="1" x14ac:dyDescent="0.3">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8.75" customHeight="1" x14ac:dyDescent="0.3">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8.75" customHeight="1" x14ac:dyDescent="0.3">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8.75" customHeight="1" x14ac:dyDescent="0.3">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8.75" customHeight="1" x14ac:dyDescent="0.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8.75" customHeight="1" x14ac:dyDescent="0.3">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8.75" customHeight="1" x14ac:dyDescent="0.3">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8.75" customHeight="1" x14ac:dyDescent="0.3">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8.75" customHeight="1" x14ac:dyDescent="0.3">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8.75" customHeight="1" x14ac:dyDescent="0.3">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8.75" customHeight="1" x14ac:dyDescent="0.3">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8.75" customHeight="1" x14ac:dyDescent="0.3">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8.75" customHeight="1" x14ac:dyDescent="0.3">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8.75" customHeight="1" x14ac:dyDescent="0.3">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8.75" customHeight="1" x14ac:dyDescent="0.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8.75" customHeight="1" x14ac:dyDescent="0.3">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8.75" customHeight="1" x14ac:dyDescent="0.3">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8.75" customHeight="1" x14ac:dyDescent="0.3">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8.75" customHeight="1" x14ac:dyDescent="0.3">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8.75" customHeight="1" x14ac:dyDescent="0.3">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8.75" customHeight="1" x14ac:dyDescent="0.3">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8.75" customHeight="1" x14ac:dyDescent="0.3">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mergeCells count="9">
    <mergeCell ref="B2:I2"/>
    <mergeCell ref="K2:L2"/>
    <mergeCell ref="B15:I15"/>
    <mergeCell ref="B16:I16"/>
    <mergeCell ref="B8:D8"/>
    <mergeCell ref="B9:C9"/>
    <mergeCell ref="B10:C10"/>
    <mergeCell ref="B11:C11"/>
    <mergeCell ref="B13:I13"/>
  </mergeCells>
  <pageMargins left="0.7" right="0.7" top="0.75" bottom="0.75" header="0" footer="0"/>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025"/>
  <sheetViews>
    <sheetView zoomScale="85" zoomScaleNormal="85" workbookViewId="0">
      <selection activeCell="E10" sqref="E10"/>
    </sheetView>
  </sheetViews>
  <sheetFormatPr baseColWidth="10" defaultColWidth="12.625" defaultRowHeight="14.25" x14ac:dyDescent="0.2"/>
  <cols>
    <col min="1" max="1" width="14" customWidth="1"/>
    <col min="2" max="2" width="16.625" customWidth="1"/>
    <col min="3" max="3" width="16.375" customWidth="1"/>
    <col min="4" max="4" width="26.625" customWidth="1"/>
    <col min="5" max="5" width="22.625" customWidth="1"/>
    <col min="6" max="6" width="19.625" customWidth="1"/>
    <col min="7" max="7" width="18.625" customWidth="1"/>
    <col min="8" max="8" width="12.125" customWidth="1"/>
    <col min="9" max="9" width="15.625" customWidth="1"/>
    <col min="10" max="10" width="23.375" customWidth="1"/>
    <col min="11" max="11" width="16.875" customWidth="1"/>
    <col min="12" max="12" width="21.875" style="44" customWidth="1"/>
    <col min="13" max="13" width="14.875" hidden="1" customWidth="1"/>
    <col min="14" max="14" width="17.375" hidden="1" customWidth="1"/>
    <col min="15" max="15" width="10.625" hidden="1" customWidth="1"/>
    <col min="16" max="16" width="14.125" hidden="1" customWidth="1"/>
    <col min="17" max="25" width="10.625" hidden="1" customWidth="1"/>
    <col min="26" max="44" width="10.625" customWidth="1"/>
  </cols>
  <sheetData>
    <row r="1" spans="1:44" ht="62.25" customHeight="1" x14ac:dyDescent="0.25">
      <c r="A1" s="247" t="s">
        <v>301</v>
      </c>
      <c r="B1" s="248"/>
      <c r="C1" s="249"/>
      <c r="D1" s="241" t="s">
        <v>302</v>
      </c>
      <c r="E1" s="242"/>
      <c r="F1" s="242"/>
      <c r="G1" s="242"/>
      <c r="H1" s="242"/>
      <c r="I1" s="243"/>
      <c r="J1" s="124" t="s">
        <v>265</v>
      </c>
      <c r="K1" s="253"/>
      <c r="L1" s="254"/>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row>
    <row r="2" spans="1:44" ht="24.75" customHeight="1" thickBot="1" x14ac:dyDescent="0.3">
      <c r="A2" s="250"/>
      <c r="B2" s="251"/>
      <c r="C2" s="252"/>
      <c r="D2" s="244"/>
      <c r="E2" s="245"/>
      <c r="F2" s="245"/>
      <c r="G2" s="245"/>
      <c r="H2" s="245"/>
      <c r="I2" s="246"/>
      <c r="J2" s="125" t="s">
        <v>266</v>
      </c>
      <c r="K2" s="255">
        <v>44684</v>
      </c>
      <c r="L2" s="256"/>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row>
    <row r="3" spans="1:44" ht="14.25" customHeight="1" x14ac:dyDescent="0.2">
      <c r="A3" s="126"/>
      <c r="B3" s="126"/>
      <c r="C3" s="126"/>
      <c r="D3" s="123"/>
      <c r="E3" s="123"/>
      <c r="F3" s="123"/>
      <c r="G3" s="123"/>
      <c r="H3" s="123"/>
      <c r="I3" s="123"/>
      <c r="J3" s="123"/>
      <c r="K3" s="123"/>
      <c r="L3" s="161"/>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row>
    <row r="4" spans="1:44" ht="14.25" customHeight="1" thickBot="1" x14ac:dyDescent="0.25">
      <c r="A4" s="123"/>
      <c r="B4" s="123"/>
      <c r="C4" s="123"/>
      <c r="D4" s="123"/>
      <c r="E4" s="123"/>
      <c r="F4" s="123"/>
      <c r="G4" s="123"/>
      <c r="H4" s="123"/>
      <c r="I4" s="123"/>
      <c r="J4" s="123"/>
      <c r="K4" s="123"/>
      <c r="L4" s="161"/>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row>
    <row r="5" spans="1:44" ht="14.25" customHeight="1" x14ac:dyDescent="0.25">
      <c r="A5" s="257" t="s">
        <v>268</v>
      </c>
      <c r="B5" s="258"/>
      <c r="C5" s="259"/>
      <c r="D5" s="260" t="s">
        <v>27</v>
      </c>
      <c r="E5" s="262" t="s">
        <v>269</v>
      </c>
      <c r="F5" s="258"/>
      <c r="G5" s="263" t="s">
        <v>270</v>
      </c>
      <c r="H5" s="265" t="s">
        <v>271</v>
      </c>
      <c r="I5" s="258"/>
      <c r="J5" s="258"/>
      <c r="K5" s="266"/>
      <c r="L5" s="239" t="s">
        <v>272</v>
      </c>
      <c r="M5" s="123" t="s">
        <v>267</v>
      </c>
      <c r="N5" s="123"/>
      <c r="O5" s="123"/>
      <c r="P5" s="123"/>
      <c r="Q5" s="123"/>
      <c r="R5" s="123"/>
      <c r="S5" s="123"/>
      <c r="T5" s="123"/>
      <c r="U5" s="123"/>
      <c r="V5" s="123"/>
      <c r="W5" s="123"/>
      <c r="X5" s="123"/>
      <c r="Y5" s="123"/>
      <c r="Z5" s="123"/>
    </row>
    <row r="6" spans="1:44" ht="28.5" customHeight="1" thickBot="1" x14ac:dyDescent="0.3">
      <c r="A6" s="128" t="s">
        <v>22</v>
      </c>
      <c r="B6" s="4" t="s">
        <v>23</v>
      </c>
      <c r="C6" s="4" t="s">
        <v>24</v>
      </c>
      <c r="D6" s="261"/>
      <c r="E6" s="129" t="s">
        <v>275</v>
      </c>
      <c r="F6" s="149" t="s">
        <v>276</v>
      </c>
      <c r="G6" s="264"/>
      <c r="H6" s="153" t="s">
        <v>273</v>
      </c>
      <c r="I6" s="130" t="s">
        <v>274</v>
      </c>
      <c r="J6" s="130" t="s">
        <v>277</v>
      </c>
      <c r="K6" s="131" t="s">
        <v>278</v>
      </c>
      <c r="L6" s="240"/>
      <c r="M6" s="127" t="s">
        <v>273</v>
      </c>
      <c r="N6" s="127" t="s">
        <v>274</v>
      </c>
      <c r="Q6" s="236" t="s">
        <v>274</v>
      </c>
      <c r="R6" s="237"/>
      <c r="S6" s="237"/>
      <c r="T6" s="237"/>
      <c r="U6" s="238"/>
    </row>
    <row r="7" spans="1:44" s="141" customFormat="1" ht="129.75" thickBot="1" x14ac:dyDescent="0.3">
      <c r="A7" s="136" t="s">
        <v>135</v>
      </c>
      <c r="B7" s="137" t="s">
        <v>94</v>
      </c>
      <c r="C7" s="15" t="s">
        <v>95</v>
      </c>
      <c r="D7" s="51" t="s">
        <v>112</v>
      </c>
      <c r="E7" s="49" t="s">
        <v>120</v>
      </c>
      <c r="F7" s="48" t="s">
        <v>121</v>
      </c>
      <c r="G7" s="156" t="s">
        <v>99</v>
      </c>
      <c r="H7" s="154">
        <v>3</v>
      </c>
      <c r="I7" s="134">
        <v>1</v>
      </c>
      <c r="J7" s="134">
        <f t="shared" ref="J7" si="0">+H7*I7</f>
        <v>3</v>
      </c>
      <c r="K7" s="159" t="s">
        <v>50</v>
      </c>
      <c r="L7" s="160" t="s">
        <v>316</v>
      </c>
      <c r="M7" s="127">
        <v>1</v>
      </c>
      <c r="N7" s="132">
        <v>1</v>
      </c>
      <c r="O7"/>
      <c r="P7"/>
      <c r="Q7" s="133">
        <v>1</v>
      </c>
      <c r="R7" s="133">
        <v>2</v>
      </c>
      <c r="S7" s="133">
        <v>3</v>
      </c>
      <c r="T7" s="133">
        <v>4</v>
      </c>
      <c r="U7" s="133">
        <v>5</v>
      </c>
      <c r="V7"/>
      <c r="W7"/>
      <c r="X7"/>
      <c r="Y7"/>
      <c r="Z7"/>
    </row>
    <row r="8" spans="1:44" s="141" customFormat="1" ht="64.5" thickBot="1" x14ac:dyDescent="0.3">
      <c r="A8" s="138" t="s">
        <v>136</v>
      </c>
      <c r="B8" s="139" t="s">
        <v>100</v>
      </c>
      <c r="C8" s="54" t="s">
        <v>101</v>
      </c>
      <c r="D8" s="51" t="s">
        <v>112</v>
      </c>
      <c r="E8" s="49" t="s">
        <v>120</v>
      </c>
      <c r="F8" s="48" t="s">
        <v>121</v>
      </c>
      <c r="G8" s="156" t="s">
        <v>99</v>
      </c>
      <c r="H8" s="154">
        <v>3</v>
      </c>
      <c r="I8" s="134">
        <v>1</v>
      </c>
      <c r="J8" s="134">
        <f t="shared" ref="J8:J36" si="1">+H8*I8</f>
        <v>3</v>
      </c>
      <c r="K8" s="159" t="s">
        <v>50</v>
      </c>
      <c r="L8" s="160" t="s">
        <v>317</v>
      </c>
      <c r="M8" s="127">
        <v>2</v>
      </c>
      <c r="N8" s="132">
        <v>2</v>
      </c>
      <c r="O8" s="123"/>
      <c r="P8"/>
      <c r="Q8" s="132" t="s">
        <v>279</v>
      </c>
      <c r="R8" s="132" t="s">
        <v>280</v>
      </c>
      <c r="S8" s="132" t="s">
        <v>281</v>
      </c>
      <c r="T8" s="132" t="s">
        <v>282</v>
      </c>
      <c r="U8" s="132" t="s">
        <v>283</v>
      </c>
      <c r="V8"/>
      <c r="W8"/>
      <c r="X8"/>
      <c r="Y8"/>
      <c r="Z8"/>
    </row>
    <row r="9" spans="1:44" s="141" customFormat="1" ht="93" customHeight="1" thickBot="1" x14ac:dyDescent="0.3">
      <c r="A9" s="232" t="s">
        <v>105</v>
      </c>
      <c r="B9" s="232" t="s">
        <v>137</v>
      </c>
      <c r="C9" s="51" t="s">
        <v>102</v>
      </c>
      <c r="D9" s="51" t="s">
        <v>148</v>
      </c>
      <c r="E9" s="63" t="s">
        <v>146</v>
      </c>
      <c r="F9" s="150" t="s">
        <v>145</v>
      </c>
      <c r="G9" s="156" t="s">
        <v>303</v>
      </c>
      <c r="H9" s="154">
        <v>2</v>
      </c>
      <c r="I9" s="134">
        <v>1</v>
      </c>
      <c r="J9" s="134">
        <f t="shared" si="1"/>
        <v>2</v>
      </c>
      <c r="K9" s="159" t="s">
        <v>50</v>
      </c>
      <c r="L9" s="160" t="s">
        <v>318</v>
      </c>
      <c r="M9" s="127">
        <v>3</v>
      </c>
      <c r="N9" s="132">
        <v>3</v>
      </c>
      <c r="O9" s="123">
        <v>1</v>
      </c>
      <c r="P9" s="123" t="s">
        <v>284</v>
      </c>
      <c r="Q9" s="144">
        <v>1</v>
      </c>
      <c r="R9" s="144">
        <v>2</v>
      </c>
      <c r="S9" s="144">
        <v>3</v>
      </c>
      <c r="T9" s="144">
        <v>4</v>
      </c>
      <c r="U9" s="145">
        <v>5</v>
      </c>
      <c r="V9"/>
      <c r="W9" s="123" t="s">
        <v>285</v>
      </c>
      <c r="X9" s="123" t="s">
        <v>286</v>
      </c>
      <c r="Y9"/>
      <c r="Z9"/>
    </row>
    <row r="10" spans="1:44" s="141" customFormat="1" ht="60.75" customHeight="1" thickBot="1" x14ac:dyDescent="0.3">
      <c r="A10" s="232"/>
      <c r="B10" s="233"/>
      <c r="C10" s="66" t="s">
        <v>126</v>
      </c>
      <c r="D10" s="66" t="s">
        <v>118</v>
      </c>
      <c r="E10" s="64" t="s">
        <v>149</v>
      </c>
      <c r="F10" s="70" t="s">
        <v>125</v>
      </c>
      <c r="G10" s="157" t="s">
        <v>313</v>
      </c>
      <c r="H10" s="154">
        <v>2</v>
      </c>
      <c r="I10" s="134">
        <v>2</v>
      </c>
      <c r="J10" s="134">
        <f t="shared" si="1"/>
        <v>4</v>
      </c>
      <c r="K10" s="159" t="s">
        <v>50</v>
      </c>
      <c r="L10" s="160" t="s">
        <v>319</v>
      </c>
      <c r="M10" s="127">
        <v>4</v>
      </c>
      <c r="N10" s="132">
        <v>4</v>
      </c>
      <c r="O10" s="123">
        <v>2</v>
      </c>
      <c r="P10" s="123" t="s">
        <v>287</v>
      </c>
      <c r="Q10" s="144">
        <v>2</v>
      </c>
      <c r="R10" s="144">
        <v>4</v>
      </c>
      <c r="S10" s="145">
        <v>6</v>
      </c>
      <c r="T10" s="145">
        <v>8</v>
      </c>
      <c r="U10" s="146">
        <v>10</v>
      </c>
      <c r="V10"/>
      <c r="W10" s="123" t="s">
        <v>288</v>
      </c>
      <c r="X10" s="123" t="s">
        <v>289</v>
      </c>
      <c r="Y10"/>
      <c r="Z10"/>
    </row>
    <row r="11" spans="1:44" s="141" customFormat="1" ht="201" thickBot="1" x14ac:dyDescent="0.3">
      <c r="A11" s="232" t="s">
        <v>104</v>
      </c>
      <c r="B11" s="232" t="s">
        <v>131</v>
      </c>
      <c r="C11" s="166" t="s">
        <v>101</v>
      </c>
      <c r="D11" s="51" t="s">
        <v>113</v>
      </c>
      <c r="E11" s="51" t="s">
        <v>151</v>
      </c>
      <c r="F11" s="151" t="s">
        <v>150</v>
      </c>
      <c r="G11" s="156" t="s">
        <v>106</v>
      </c>
      <c r="H11" s="154">
        <v>3</v>
      </c>
      <c r="I11" s="134">
        <v>2</v>
      </c>
      <c r="J11" s="134">
        <f t="shared" si="1"/>
        <v>6</v>
      </c>
      <c r="K11" s="159" t="s">
        <v>315</v>
      </c>
      <c r="L11" s="160" t="s">
        <v>320</v>
      </c>
      <c r="M11" s="127">
        <v>5</v>
      </c>
      <c r="N11" s="132">
        <v>5</v>
      </c>
      <c r="O11" s="123">
        <v>3</v>
      </c>
      <c r="P11" s="123" t="s">
        <v>290</v>
      </c>
      <c r="Q11" s="144">
        <v>3</v>
      </c>
      <c r="R11" s="145">
        <v>6</v>
      </c>
      <c r="S11" s="145">
        <v>9</v>
      </c>
      <c r="T11" s="146">
        <v>12</v>
      </c>
      <c r="U11" s="147">
        <v>15</v>
      </c>
      <c r="V11"/>
      <c r="W11" s="123" t="s">
        <v>291</v>
      </c>
      <c r="X11" s="123" t="s">
        <v>292</v>
      </c>
      <c r="Y11"/>
      <c r="Z11"/>
    </row>
    <row r="12" spans="1:44" s="141" customFormat="1" ht="199.5" x14ac:dyDescent="0.2">
      <c r="A12" s="232"/>
      <c r="B12" s="232"/>
      <c r="C12" s="166"/>
      <c r="D12" s="51" t="s">
        <v>108</v>
      </c>
      <c r="E12" s="51" t="s">
        <v>152</v>
      </c>
      <c r="F12" s="151" t="s">
        <v>186</v>
      </c>
      <c r="G12" s="156" t="s">
        <v>106</v>
      </c>
      <c r="H12" s="154">
        <v>3</v>
      </c>
      <c r="I12" s="134">
        <v>2</v>
      </c>
      <c r="J12" s="134">
        <f t="shared" si="1"/>
        <v>6</v>
      </c>
      <c r="K12" s="159" t="s">
        <v>315</v>
      </c>
      <c r="L12" s="160" t="s">
        <v>320</v>
      </c>
      <c r="M12" s="123"/>
      <c r="N12" s="123"/>
      <c r="O12" s="123">
        <v>5</v>
      </c>
      <c r="P12" s="123" t="s">
        <v>293</v>
      </c>
      <c r="Q12" s="145">
        <v>5</v>
      </c>
      <c r="R12" s="146">
        <v>10</v>
      </c>
      <c r="S12" s="147">
        <v>15</v>
      </c>
      <c r="T12" s="147">
        <v>20</v>
      </c>
      <c r="U12" s="147">
        <v>25</v>
      </c>
      <c r="V12" s="123"/>
      <c r="W12" s="123" t="s">
        <v>294</v>
      </c>
      <c r="X12" s="123" t="s">
        <v>295</v>
      </c>
      <c r="Y12" s="123"/>
      <c r="Z12" s="123"/>
    </row>
    <row r="13" spans="1:44" s="141" customFormat="1" ht="43.5" customHeight="1" x14ac:dyDescent="0.2">
      <c r="A13" s="232"/>
      <c r="B13" s="232"/>
      <c r="C13" s="166"/>
      <c r="D13" s="51" t="s">
        <v>111</v>
      </c>
      <c r="E13" s="51" t="s">
        <v>243</v>
      </c>
      <c r="F13" s="151" t="s">
        <v>185</v>
      </c>
      <c r="G13" s="156" t="s">
        <v>99</v>
      </c>
      <c r="H13" s="154">
        <v>3</v>
      </c>
      <c r="I13" s="134">
        <v>1</v>
      </c>
      <c r="J13" s="134">
        <f t="shared" si="1"/>
        <v>3</v>
      </c>
      <c r="K13" s="159" t="s">
        <v>50</v>
      </c>
      <c r="L13" s="160" t="s">
        <v>324</v>
      </c>
      <c r="M13"/>
      <c r="N13" s="123"/>
      <c r="O13"/>
      <c r="P13"/>
      <c r="Q13"/>
      <c r="R13" s="123" t="s">
        <v>293</v>
      </c>
      <c r="S13" s="123" t="s">
        <v>296</v>
      </c>
      <c r="T13" s="123" t="s">
        <v>290</v>
      </c>
      <c r="U13" s="123" t="s">
        <v>287</v>
      </c>
      <c r="V13" s="123" t="s">
        <v>284</v>
      </c>
      <c r="W13"/>
      <c r="X13"/>
      <c r="Y13"/>
      <c r="Z13"/>
    </row>
    <row r="14" spans="1:44" s="141" customFormat="1" ht="41.25" customHeight="1" x14ac:dyDescent="0.2">
      <c r="A14" s="233" t="s">
        <v>115</v>
      </c>
      <c r="B14" s="233" t="s">
        <v>117</v>
      </c>
      <c r="C14" s="163" t="s">
        <v>116</v>
      </c>
      <c r="D14" s="51" t="s">
        <v>111</v>
      </c>
      <c r="E14" s="51" t="s">
        <v>243</v>
      </c>
      <c r="F14" s="151" t="s">
        <v>185</v>
      </c>
      <c r="G14" s="156" t="s">
        <v>99</v>
      </c>
      <c r="H14" s="154">
        <v>4</v>
      </c>
      <c r="I14" s="134">
        <v>1</v>
      </c>
      <c r="J14" s="134">
        <f t="shared" si="1"/>
        <v>4</v>
      </c>
      <c r="K14" s="159" t="s">
        <v>50</v>
      </c>
      <c r="L14" s="160" t="s">
        <v>324</v>
      </c>
      <c r="M14" s="123"/>
      <c r="N14" s="123"/>
      <c r="O14" s="123"/>
      <c r="P14" s="123"/>
      <c r="Q14" s="123"/>
      <c r="R14" s="123"/>
      <c r="S14" s="123"/>
      <c r="T14" s="123"/>
      <c r="U14" s="123"/>
      <c r="V14" s="123"/>
      <c r="W14" s="123" t="s">
        <v>298</v>
      </c>
      <c r="X14" s="123"/>
      <c r="Y14" s="123"/>
      <c r="Z14" s="123"/>
    </row>
    <row r="15" spans="1:44" s="141" customFormat="1" ht="63" customHeight="1" x14ac:dyDescent="0.2">
      <c r="A15" s="234"/>
      <c r="B15" s="234"/>
      <c r="C15" s="164"/>
      <c r="D15" s="51" t="s">
        <v>118</v>
      </c>
      <c r="E15" s="51" t="s">
        <v>119</v>
      </c>
      <c r="F15" s="151" t="s">
        <v>191</v>
      </c>
      <c r="G15" s="156" t="s">
        <v>123</v>
      </c>
      <c r="H15" s="154">
        <v>3</v>
      </c>
      <c r="I15" s="134">
        <v>2</v>
      </c>
      <c r="J15" s="134">
        <f t="shared" si="1"/>
        <v>6</v>
      </c>
      <c r="K15" s="159" t="s">
        <v>315</v>
      </c>
      <c r="L15" s="160" t="s">
        <v>321</v>
      </c>
      <c r="M15"/>
      <c r="N15" s="123"/>
      <c r="O15"/>
      <c r="P15" s="123"/>
      <c r="Q15" s="148"/>
      <c r="R15" s="123"/>
      <c r="S15" s="123"/>
      <c r="T15" s="123"/>
      <c r="U15" s="123"/>
      <c r="V15" s="123"/>
      <c r="W15" s="123" t="s">
        <v>314</v>
      </c>
      <c r="X15"/>
      <c r="Y15"/>
      <c r="Z15"/>
    </row>
    <row r="16" spans="1:44" s="141" customFormat="1" ht="57" customHeight="1" x14ac:dyDescent="0.2">
      <c r="A16" s="234"/>
      <c r="B16" s="234"/>
      <c r="C16" s="164"/>
      <c r="D16" s="143" t="s">
        <v>132</v>
      </c>
      <c r="E16" s="143" t="s">
        <v>119</v>
      </c>
      <c r="F16" s="151" t="s">
        <v>191</v>
      </c>
      <c r="G16" s="156" t="s">
        <v>304</v>
      </c>
      <c r="H16" s="154">
        <v>3</v>
      </c>
      <c r="I16" s="134">
        <v>1</v>
      </c>
      <c r="J16" s="134">
        <f t="shared" si="1"/>
        <v>3</v>
      </c>
      <c r="K16" s="159" t="s">
        <v>50</v>
      </c>
      <c r="L16" s="160" t="s">
        <v>321</v>
      </c>
      <c r="M16"/>
      <c r="N16" s="123"/>
      <c r="O16"/>
      <c r="P16" s="123"/>
      <c r="Q16" s="135"/>
      <c r="R16" s="123"/>
      <c r="S16" s="123"/>
      <c r="T16" s="123"/>
      <c r="U16" s="123"/>
      <c r="V16" s="123"/>
      <c r="W16" s="123" t="s">
        <v>299</v>
      </c>
      <c r="X16"/>
      <c r="Y16"/>
      <c r="Z16"/>
    </row>
    <row r="17" spans="1:26" s="141" customFormat="1" ht="39.75" customHeight="1" x14ac:dyDescent="0.2">
      <c r="A17" s="235"/>
      <c r="B17" s="235"/>
      <c r="C17" s="165"/>
      <c r="D17" s="51" t="s">
        <v>197</v>
      </c>
      <c r="E17" s="51" t="s">
        <v>198</v>
      </c>
      <c r="F17" s="151" t="s">
        <v>199</v>
      </c>
      <c r="G17" s="156" t="s">
        <v>106</v>
      </c>
      <c r="H17" s="154">
        <v>4</v>
      </c>
      <c r="I17" s="134">
        <v>2</v>
      </c>
      <c r="J17" s="134">
        <f t="shared" si="1"/>
        <v>8</v>
      </c>
      <c r="K17" s="159" t="s">
        <v>315</v>
      </c>
      <c r="L17" s="160" t="s">
        <v>320</v>
      </c>
      <c r="M17"/>
      <c r="N17" s="123"/>
      <c r="O17"/>
      <c r="P17"/>
      <c r="Q17"/>
      <c r="R17"/>
      <c r="S17"/>
      <c r="T17"/>
      <c r="U17"/>
      <c r="V17"/>
      <c r="W17" s="123" t="s">
        <v>300</v>
      </c>
      <c r="X17"/>
      <c r="Y17"/>
      <c r="Z17"/>
    </row>
    <row r="18" spans="1:26" s="141" customFormat="1" ht="142.5" x14ac:dyDescent="0.2">
      <c r="A18" s="96" t="s">
        <v>127</v>
      </c>
      <c r="B18" s="96" t="s">
        <v>128</v>
      </c>
      <c r="C18" s="96" t="s">
        <v>322</v>
      </c>
      <c r="D18" s="51" t="s">
        <v>118</v>
      </c>
      <c r="E18" s="51" t="s">
        <v>119</v>
      </c>
      <c r="F18" s="151" t="s">
        <v>191</v>
      </c>
      <c r="G18" s="156" t="s">
        <v>311</v>
      </c>
      <c r="H18" s="154">
        <v>3</v>
      </c>
      <c r="I18" s="134">
        <v>1</v>
      </c>
      <c r="J18" s="134">
        <f t="shared" si="1"/>
        <v>3</v>
      </c>
      <c r="K18" s="159" t="s">
        <v>50</v>
      </c>
      <c r="L18" s="160" t="s">
        <v>321</v>
      </c>
      <c r="M18"/>
      <c r="N18" s="123"/>
      <c r="O18"/>
      <c r="P18"/>
      <c r="Q18"/>
      <c r="R18"/>
      <c r="S18"/>
      <c r="T18"/>
      <c r="U18"/>
      <c r="V18"/>
      <c r="W18"/>
      <c r="X18"/>
      <c r="Y18"/>
      <c r="Z18"/>
    </row>
    <row r="19" spans="1:26" s="141" customFormat="1" ht="142.5" x14ac:dyDescent="0.2">
      <c r="A19" s="232" t="s">
        <v>133</v>
      </c>
      <c r="B19" s="232" t="s">
        <v>134</v>
      </c>
      <c r="C19" s="232" t="s">
        <v>306</v>
      </c>
      <c r="D19" s="51" t="s">
        <v>132</v>
      </c>
      <c r="E19" s="51" t="s">
        <v>143</v>
      </c>
      <c r="F19" s="151" t="s">
        <v>153</v>
      </c>
      <c r="G19" s="156" t="s">
        <v>311</v>
      </c>
      <c r="H19" s="154">
        <v>3</v>
      </c>
      <c r="I19" s="134">
        <v>2</v>
      </c>
      <c r="J19" s="134">
        <f t="shared" si="1"/>
        <v>6</v>
      </c>
      <c r="K19" s="159" t="s">
        <v>315</v>
      </c>
      <c r="L19" s="160" t="s">
        <v>321</v>
      </c>
      <c r="M19"/>
      <c r="N19" s="123"/>
      <c r="O19"/>
      <c r="P19"/>
      <c r="Q19"/>
      <c r="R19"/>
      <c r="S19"/>
      <c r="T19"/>
      <c r="U19"/>
      <c r="V19"/>
      <c r="W19"/>
      <c r="X19"/>
      <c r="Y19"/>
      <c r="Z19"/>
    </row>
    <row r="20" spans="1:26" s="141" customFormat="1" ht="142.5" x14ac:dyDescent="0.2">
      <c r="A20" s="232"/>
      <c r="B20" s="232"/>
      <c r="C20" s="166"/>
      <c r="D20" s="51" t="s">
        <v>118</v>
      </c>
      <c r="E20" s="51" t="s">
        <v>119</v>
      </c>
      <c r="F20" s="151" t="s">
        <v>191</v>
      </c>
      <c r="G20" s="156" t="s">
        <v>305</v>
      </c>
      <c r="H20" s="154">
        <v>3</v>
      </c>
      <c r="I20" s="134">
        <v>1</v>
      </c>
      <c r="J20" s="134">
        <f t="shared" si="1"/>
        <v>3</v>
      </c>
      <c r="K20" s="159" t="s">
        <v>50</v>
      </c>
      <c r="L20" s="160" t="s">
        <v>321</v>
      </c>
      <c r="M20"/>
      <c r="N20" s="123"/>
      <c r="O20"/>
      <c r="P20"/>
      <c r="Q20"/>
      <c r="R20"/>
      <c r="S20"/>
      <c r="T20"/>
      <c r="U20"/>
      <c r="V20"/>
      <c r="W20"/>
      <c r="X20"/>
      <c r="Y20"/>
      <c r="Z20"/>
    </row>
    <row r="21" spans="1:26" s="141" customFormat="1" ht="57" x14ac:dyDescent="0.2">
      <c r="A21" s="232"/>
      <c r="B21" s="232"/>
      <c r="C21" s="166"/>
      <c r="D21" s="51" t="s">
        <v>155</v>
      </c>
      <c r="E21" s="51" t="s">
        <v>156</v>
      </c>
      <c r="F21" s="151" t="s">
        <v>154</v>
      </c>
      <c r="G21" s="156" t="s">
        <v>311</v>
      </c>
      <c r="H21" s="154">
        <v>4</v>
      </c>
      <c r="I21" s="134">
        <v>1</v>
      </c>
      <c r="J21" s="134">
        <f t="shared" si="1"/>
        <v>4</v>
      </c>
      <c r="K21" s="159" t="s">
        <v>50</v>
      </c>
      <c r="L21" s="160" t="s">
        <v>323</v>
      </c>
      <c r="M21"/>
      <c r="N21" s="123"/>
      <c r="O21"/>
      <c r="P21"/>
      <c r="Q21"/>
      <c r="R21"/>
      <c r="S21"/>
      <c r="T21"/>
      <c r="U21"/>
      <c r="V21"/>
      <c r="W21"/>
      <c r="X21"/>
      <c r="Y21"/>
      <c r="Z21"/>
    </row>
    <row r="22" spans="1:26" s="141" customFormat="1" ht="142.5" x14ac:dyDescent="0.2">
      <c r="A22" s="232"/>
      <c r="B22" s="232"/>
      <c r="C22" s="166"/>
      <c r="D22" s="51" t="s">
        <v>132</v>
      </c>
      <c r="E22" s="51" t="s">
        <v>119</v>
      </c>
      <c r="F22" s="151" t="s">
        <v>191</v>
      </c>
      <c r="G22" s="156" t="s">
        <v>311</v>
      </c>
      <c r="H22" s="154">
        <v>3</v>
      </c>
      <c r="I22" s="134">
        <v>1</v>
      </c>
      <c r="J22" s="134">
        <f t="shared" si="1"/>
        <v>3</v>
      </c>
      <c r="K22" s="159" t="s">
        <v>50</v>
      </c>
      <c r="L22" s="160" t="s">
        <v>321</v>
      </c>
      <c r="M22"/>
      <c r="N22" s="123"/>
      <c r="O22"/>
      <c r="P22"/>
      <c r="Q22"/>
      <c r="R22"/>
      <c r="S22"/>
      <c r="T22"/>
      <c r="U22"/>
      <c r="V22"/>
      <c r="W22"/>
      <c r="X22"/>
      <c r="Y22"/>
      <c r="Z22"/>
    </row>
    <row r="23" spans="1:26" s="141" customFormat="1" ht="57" customHeight="1" x14ac:dyDescent="0.2">
      <c r="A23" s="232"/>
      <c r="B23" s="232" t="s">
        <v>161</v>
      </c>
      <c r="C23" s="232" t="s">
        <v>307</v>
      </c>
      <c r="D23" s="51" t="s">
        <v>118</v>
      </c>
      <c r="E23" s="51" t="s">
        <v>166</v>
      </c>
      <c r="F23" s="151" t="s">
        <v>165</v>
      </c>
      <c r="G23" s="156" t="s">
        <v>305</v>
      </c>
      <c r="H23" s="154">
        <v>3</v>
      </c>
      <c r="I23" s="134">
        <v>2</v>
      </c>
      <c r="J23" s="134">
        <f t="shared" si="1"/>
        <v>6</v>
      </c>
      <c r="K23" s="159" t="s">
        <v>315</v>
      </c>
      <c r="L23" s="160" t="s">
        <v>321</v>
      </c>
      <c r="M23"/>
      <c r="N23" s="123"/>
      <c r="O23"/>
      <c r="P23"/>
      <c r="Q23"/>
      <c r="R23"/>
      <c r="S23"/>
      <c r="T23"/>
      <c r="U23"/>
      <c r="V23"/>
      <c r="W23"/>
      <c r="X23"/>
      <c r="Y23"/>
      <c r="Z23"/>
    </row>
    <row r="24" spans="1:26" s="141" customFormat="1" ht="64.5" customHeight="1" x14ac:dyDescent="0.2">
      <c r="A24" s="232"/>
      <c r="B24" s="232"/>
      <c r="C24" s="166"/>
      <c r="D24" s="51" t="s">
        <v>132</v>
      </c>
      <c r="E24" s="51" t="s">
        <v>119</v>
      </c>
      <c r="F24" s="151" t="s">
        <v>191</v>
      </c>
      <c r="G24" s="156" t="s">
        <v>311</v>
      </c>
      <c r="H24" s="154">
        <v>3</v>
      </c>
      <c r="I24" s="134">
        <v>2</v>
      </c>
      <c r="J24" s="134">
        <f t="shared" si="1"/>
        <v>6</v>
      </c>
      <c r="K24" s="159" t="s">
        <v>315</v>
      </c>
      <c r="L24" s="160" t="s">
        <v>321</v>
      </c>
      <c r="M24"/>
      <c r="N24" s="123"/>
      <c r="O24"/>
      <c r="P24"/>
      <c r="Q24"/>
      <c r="R24"/>
      <c r="S24"/>
      <c r="T24"/>
      <c r="U24"/>
      <c r="V24"/>
      <c r="W24"/>
      <c r="X24"/>
      <c r="Y24"/>
      <c r="Z24"/>
    </row>
    <row r="25" spans="1:26" s="141" customFormat="1" ht="171" x14ac:dyDescent="0.2">
      <c r="A25" s="232"/>
      <c r="B25" s="232" t="s">
        <v>177</v>
      </c>
      <c r="C25" s="166" t="s">
        <v>162</v>
      </c>
      <c r="D25" s="62" t="s">
        <v>168</v>
      </c>
      <c r="E25" s="96" t="s">
        <v>187</v>
      </c>
      <c r="F25" s="151" t="s">
        <v>170</v>
      </c>
      <c r="G25" s="156" t="s">
        <v>99</v>
      </c>
      <c r="H25" s="154">
        <v>2</v>
      </c>
      <c r="I25" s="134">
        <v>1</v>
      </c>
      <c r="J25" s="134">
        <f t="shared" si="1"/>
        <v>2</v>
      </c>
      <c r="K25" s="159" t="s">
        <v>50</v>
      </c>
      <c r="L25" s="160" t="s">
        <v>324</v>
      </c>
      <c r="M25"/>
      <c r="N25" s="123"/>
      <c r="O25"/>
      <c r="P25"/>
      <c r="Q25"/>
      <c r="R25"/>
      <c r="S25"/>
      <c r="T25"/>
      <c r="U25"/>
      <c r="V25"/>
      <c r="W25"/>
      <c r="X25"/>
      <c r="Y25"/>
      <c r="Z25"/>
    </row>
    <row r="26" spans="1:26" s="141" customFormat="1" ht="171" x14ac:dyDescent="0.2">
      <c r="A26" s="232"/>
      <c r="B26" s="232"/>
      <c r="C26" s="166"/>
      <c r="D26" s="51" t="s">
        <v>172</v>
      </c>
      <c r="E26" s="51" t="s">
        <v>173</v>
      </c>
      <c r="F26" s="151" t="s">
        <v>174</v>
      </c>
      <c r="G26" s="156" t="s">
        <v>99</v>
      </c>
      <c r="H26" s="154">
        <v>2</v>
      </c>
      <c r="I26" s="134">
        <v>1</v>
      </c>
      <c r="J26" s="134">
        <f t="shared" si="1"/>
        <v>2</v>
      </c>
      <c r="K26" s="159" t="s">
        <v>50</v>
      </c>
      <c r="L26" s="160" t="s">
        <v>324</v>
      </c>
      <c r="M26"/>
      <c r="N26" s="123"/>
      <c r="O26"/>
      <c r="P26"/>
      <c r="Q26"/>
      <c r="R26"/>
      <c r="S26"/>
      <c r="T26"/>
      <c r="U26"/>
      <c r="V26"/>
      <c r="W26"/>
      <c r="X26"/>
      <c r="Y26"/>
      <c r="Z26"/>
    </row>
    <row r="27" spans="1:26" s="141" customFormat="1" ht="142.5" x14ac:dyDescent="0.2">
      <c r="A27" s="96" t="s">
        <v>188</v>
      </c>
      <c r="B27" s="142" t="s">
        <v>192</v>
      </c>
      <c r="C27" s="51" t="s">
        <v>189</v>
      </c>
      <c r="D27" s="51" t="s">
        <v>182</v>
      </c>
      <c r="E27" s="51" t="s">
        <v>119</v>
      </c>
      <c r="F27" s="151" t="s">
        <v>191</v>
      </c>
      <c r="G27" s="156" t="s">
        <v>123</v>
      </c>
      <c r="H27" s="154">
        <v>3</v>
      </c>
      <c r="I27" s="134">
        <v>1</v>
      </c>
      <c r="J27" s="134">
        <f t="shared" si="1"/>
        <v>3</v>
      </c>
      <c r="K27" s="159" t="s">
        <v>50</v>
      </c>
      <c r="L27" s="160" t="s">
        <v>321</v>
      </c>
      <c r="M27"/>
      <c r="N27" s="123"/>
      <c r="O27"/>
      <c r="P27"/>
      <c r="Q27"/>
      <c r="R27"/>
      <c r="S27"/>
      <c r="T27"/>
      <c r="U27"/>
      <c r="V27"/>
      <c r="W27"/>
      <c r="X27"/>
      <c r="Y27"/>
      <c r="Z27"/>
    </row>
    <row r="28" spans="1:26" s="141" customFormat="1" ht="199.5" x14ac:dyDescent="0.2">
      <c r="A28" s="232" t="s">
        <v>193</v>
      </c>
      <c r="B28" s="232" t="s">
        <v>194</v>
      </c>
      <c r="C28" s="166" t="s">
        <v>195</v>
      </c>
      <c r="D28" s="51" t="s">
        <v>197</v>
      </c>
      <c r="E28" s="51" t="s">
        <v>198</v>
      </c>
      <c r="F28" s="151" t="s">
        <v>199</v>
      </c>
      <c r="G28" s="156" t="s">
        <v>106</v>
      </c>
      <c r="H28" s="154">
        <v>3</v>
      </c>
      <c r="I28" s="134">
        <v>3</v>
      </c>
      <c r="J28" s="134">
        <f t="shared" si="1"/>
        <v>9</v>
      </c>
      <c r="K28" s="159" t="s">
        <v>315</v>
      </c>
      <c r="L28" s="160" t="s">
        <v>320</v>
      </c>
      <c r="M28"/>
      <c r="N28" s="123"/>
      <c r="O28"/>
      <c r="P28"/>
      <c r="Q28"/>
      <c r="R28"/>
      <c r="S28"/>
      <c r="T28"/>
      <c r="U28"/>
      <c r="V28"/>
      <c r="W28"/>
      <c r="X28"/>
      <c r="Y28"/>
      <c r="Z28"/>
    </row>
    <row r="29" spans="1:26" s="141" customFormat="1" ht="51" x14ac:dyDescent="0.2">
      <c r="A29" s="232"/>
      <c r="B29" s="232"/>
      <c r="C29" s="166"/>
      <c r="D29" s="51" t="s">
        <v>201</v>
      </c>
      <c r="E29" s="51" t="s">
        <v>202</v>
      </c>
      <c r="F29" s="151" t="s">
        <v>203</v>
      </c>
      <c r="G29" s="156" t="s">
        <v>312</v>
      </c>
      <c r="H29" s="154">
        <v>3</v>
      </c>
      <c r="I29" s="134">
        <v>3</v>
      </c>
      <c r="J29" s="134">
        <f t="shared" si="1"/>
        <v>9</v>
      </c>
      <c r="K29" s="159" t="s">
        <v>315</v>
      </c>
      <c r="L29" s="155"/>
      <c r="M29"/>
      <c r="N29" s="123"/>
      <c r="O29"/>
      <c r="P29"/>
      <c r="Q29"/>
      <c r="R29"/>
      <c r="S29"/>
      <c r="T29"/>
      <c r="U29"/>
      <c r="V29"/>
      <c r="W29"/>
      <c r="X29"/>
      <c r="Y29"/>
      <c r="Z29"/>
    </row>
    <row r="30" spans="1:26" s="141" customFormat="1" ht="171" x14ac:dyDescent="0.2">
      <c r="A30" s="233"/>
      <c r="B30" s="233"/>
      <c r="C30" s="163"/>
      <c r="D30" s="118" t="s">
        <v>206</v>
      </c>
      <c r="E30" s="66" t="s">
        <v>207</v>
      </c>
      <c r="F30" s="152" t="s">
        <v>208</v>
      </c>
      <c r="G30" s="156" t="s">
        <v>99</v>
      </c>
      <c r="H30" s="154">
        <v>3</v>
      </c>
      <c r="I30" s="134">
        <v>2</v>
      </c>
      <c r="J30" s="134">
        <f t="shared" si="1"/>
        <v>6</v>
      </c>
      <c r="K30" s="159" t="s">
        <v>315</v>
      </c>
      <c r="L30" s="160" t="s">
        <v>324</v>
      </c>
      <c r="M30"/>
      <c r="N30" s="123"/>
      <c r="O30"/>
      <c r="P30"/>
      <c r="Q30"/>
      <c r="R30"/>
      <c r="S30"/>
      <c r="T30"/>
      <c r="U30"/>
      <c r="V30"/>
      <c r="W30"/>
      <c r="X30"/>
      <c r="Y30"/>
      <c r="Z30"/>
    </row>
    <row r="31" spans="1:26" s="141" customFormat="1" ht="199.5" x14ac:dyDescent="0.2">
      <c r="A31" s="140" t="s">
        <v>133</v>
      </c>
      <c r="B31" s="96" t="s">
        <v>180</v>
      </c>
      <c r="C31" s="51" t="s">
        <v>181</v>
      </c>
      <c r="D31" s="51" t="s">
        <v>182</v>
      </c>
      <c r="E31" s="51" t="s">
        <v>183</v>
      </c>
      <c r="F31" s="151" t="s">
        <v>184</v>
      </c>
      <c r="G31" s="156" t="s">
        <v>308</v>
      </c>
      <c r="H31" s="154">
        <v>3</v>
      </c>
      <c r="I31" s="134">
        <v>2</v>
      </c>
      <c r="J31" s="134">
        <f t="shared" si="1"/>
        <v>6</v>
      </c>
      <c r="K31" s="159" t="s">
        <v>315</v>
      </c>
      <c r="L31" s="160" t="s">
        <v>320</v>
      </c>
      <c r="M31"/>
      <c r="N31" s="123"/>
      <c r="O31"/>
      <c r="P31"/>
      <c r="Q31"/>
      <c r="R31"/>
      <c r="S31"/>
      <c r="T31"/>
      <c r="U31"/>
      <c r="V31"/>
      <c r="W31"/>
      <c r="X31"/>
      <c r="Y31"/>
      <c r="Z31"/>
    </row>
    <row r="32" spans="1:26" s="141" customFormat="1" ht="51" x14ac:dyDescent="0.2">
      <c r="A32" s="232" t="s">
        <v>210</v>
      </c>
      <c r="B32" s="232" t="s">
        <v>211</v>
      </c>
      <c r="C32" s="166" t="s">
        <v>212</v>
      </c>
      <c r="D32" s="51" t="s">
        <v>113</v>
      </c>
      <c r="E32" s="51" t="s">
        <v>151</v>
      </c>
      <c r="F32" s="151" t="s">
        <v>150</v>
      </c>
      <c r="G32" s="156" t="s">
        <v>309</v>
      </c>
      <c r="H32" s="154">
        <v>4</v>
      </c>
      <c r="I32" s="134">
        <v>1</v>
      </c>
      <c r="J32" s="134">
        <f t="shared" si="1"/>
        <v>4</v>
      </c>
      <c r="K32" s="159" t="s">
        <v>50</v>
      </c>
      <c r="L32" s="155"/>
      <c r="M32"/>
      <c r="N32" s="123"/>
      <c r="O32"/>
      <c r="P32"/>
      <c r="Q32"/>
      <c r="R32"/>
      <c r="S32"/>
      <c r="T32"/>
      <c r="U32"/>
      <c r="V32"/>
      <c r="W32"/>
      <c r="X32"/>
      <c r="Y32"/>
      <c r="Z32"/>
    </row>
    <row r="33" spans="1:44" s="141" customFormat="1" ht="199.5" x14ac:dyDescent="0.2">
      <c r="A33" s="232"/>
      <c r="B33" s="232"/>
      <c r="C33" s="166"/>
      <c r="D33" s="51" t="s">
        <v>108</v>
      </c>
      <c r="E33" s="51" t="s">
        <v>152</v>
      </c>
      <c r="F33" s="151" t="s">
        <v>186</v>
      </c>
      <c r="G33" s="156" t="s">
        <v>106</v>
      </c>
      <c r="H33" s="154">
        <v>3</v>
      </c>
      <c r="I33" s="134">
        <v>3</v>
      </c>
      <c r="J33" s="134">
        <f t="shared" si="1"/>
        <v>9</v>
      </c>
      <c r="K33" s="159" t="s">
        <v>315</v>
      </c>
      <c r="L33" s="160" t="s">
        <v>320</v>
      </c>
      <c r="M33"/>
      <c r="N33" s="123"/>
      <c r="O33"/>
      <c r="P33"/>
      <c r="Q33"/>
      <c r="R33"/>
      <c r="S33"/>
      <c r="T33"/>
      <c r="U33"/>
      <c r="V33"/>
      <c r="W33"/>
      <c r="X33"/>
      <c r="Y33"/>
      <c r="Z33"/>
    </row>
    <row r="34" spans="1:44" s="141" customFormat="1" ht="142.5" x14ac:dyDescent="0.2">
      <c r="A34" s="232"/>
      <c r="B34" s="232"/>
      <c r="C34" s="166"/>
      <c r="D34" s="51" t="s">
        <v>215</v>
      </c>
      <c r="E34" s="51" t="s">
        <v>119</v>
      </c>
      <c r="F34" s="151" t="s">
        <v>191</v>
      </c>
      <c r="G34" s="158" t="s">
        <v>310</v>
      </c>
      <c r="H34" s="154">
        <v>3</v>
      </c>
      <c r="I34" s="134">
        <v>2</v>
      </c>
      <c r="J34" s="134">
        <f t="shared" si="1"/>
        <v>6</v>
      </c>
      <c r="K34" s="159" t="s">
        <v>315</v>
      </c>
      <c r="L34" s="160" t="s">
        <v>321</v>
      </c>
      <c r="M34"/>
      <c r="N34" s="123"/>
      <c r="O34"/>
      <c r="P34"/>
      <c r="Q34"/>
      <c r="R34"/>
      <c r="S34"/>
      <c r="T34"/>
      <c r="U34"/>
      <c r="V34"/>
      <c r="W34"/>
      <c r="X34"/>
      <c r="Y34"/>
      <c r="Z34"/>
    </row>
    <row r="35" spans="1:44" s="141" customFormat="1" ht="142.5" x14ac:dyDescent="0.2">
      <c r="A35" s="232"/>
      <c r="B35" s="96" t="s">
        <v>216</v>
      </c>
      <c r="C35" s="51" t="s">
        <v>217</v>
      </c>
      <c r="D35" s="51" t="s">
        <v>221</v>
      </c>
      <c r="E35" s="51" t="s">
        <v>119</v>
      </c>
      <c r="F35" s="151" t="s">
        <v>191</v>
      </c>
      <c r="G35" s="158" t="s">
        <v>311</v>
      </c>
      <c r="H35" s="154">
        <v>3</v>
      </c>
      <c r="I35" s="134">
        <v>2</v>
      </c>
      <c r="J35" s="134">
        <f t="shared" si="1"/>
        <v>6</v>
      </c>
      <c r="K35" s="159" t="s">
        <v>315</v>
      </c>
      <c r="L35" s="160" t="s">
        <v>321</v>
      </c>
      <c r="M35"/>
      <c r="N35" s="123"/>
      <c r="O35"/>
      <c r="P35"/>
      <c r="Q35"/>
      <c r="R35"/>
      <c r="S35"/>
      <c r="T35"/>
      <c r="U35"/>
      <c r="V35"/>
      <c r="W35"/>
      <c r="X35"/>
      <c r="Y35"/>
      <c r="Z35"/>
    </row>
    <row r="36" spans="1:44" s="141" customFormat="1" ht="142.5" x14ac:dyDescent="0.2">
      <c r="A36" s="140" t="s">
        <v>219</v>
      </c>
      <c r="B36" s="96" t="s">
        <v>218</v>
      </c>
      <c r="C36" s="51" t="s">
        <v>219</v>
      </c>
      <c r="D36" s="51" t="s">
        <v>223</v>
      </c>
      <c r="E36" s="51" t="s">
        <v>119</v>
      </c>
      <c r="F36" s="151" t="s">
        <v>222</v>
      </c>
      <c r="G36" s="158" t="s">
        <v>311</v>
      </c>
      <c r="H36" s="154">
        <v>2</v>
      </c>
      <c r="I36" s="134">
        <v>2</v>
      </c>
      <c r="J36" s="134">
        <f t="shared" si="1"/>
        <v>4</v>
      </c>
      <c r="K36" s="159" t="s">
        <v>50</v>
      </c>
      <c r="L36" s="160" t="s">
        <v>321</v>
      </c>
      <c r="M36"/>
      <c r="N36" s="123"/>
      <c r="O36"/>
      <c r="P36"/>
      <c r="Q36"/>
      <c r="R36"/>
      <c r="S36"/>
      <c r="T36"/>
      <c r="U36"/>
      <c r="V36"/>
      <c r="W36"/>
      <c r="X36"/>
      <c r="Y36"/>
      <c r="Z36"/>
    </row>
    <row r="37" spans="1:44" x14ac:dyDescent="0.2">
      <c r="A37" s="123"/>
      <c r="B37" s="123"/>
      <c r="C37" s="123"/>
      <c r="D37" s="123"/>
      <c r="E37" s="123"/>
      <c r="F37" s="123"/>
      <c r="G37" s="123"/>
      <c r="H37" s="123"/>
      <c r="I37" s="123"/>
      <c r="J37" s="123"/>
      <c r="K37" s="123"/>
      <c r="L37" s="161"/>
      <c r="N37" s="123"/>
      <c r="AA37" s="123"/>
      <c r="AB37" s="123"/>
      <c r="AC37" s="123"/>
      <c r="AD37" s="123"/>
      <c r="AE37" s="123"/>
      <c r="AF37" s="123"/>
      <c r="AG37" s="123"/>
      <c r="AH37" s="123"/>
      <c r="AI37" s="123"/>
      <c r="AJ37" s="123"/>
      <c r="AK37" s="123"/>
      <c r="AL37" s="123"/>
      <c r="AM37" s="123"/>
      <c r="AN37" s="123"/>
      <c r="AO37" s="123"/>
      <c r="AP37" s="123"/>
      <c r="AQ37" s="123"/>
      <c r="AR37" s="123"/>
    </row>
    <row r="38" spans="1:44" x14ac:dyDescent="0.2">
      <c r="A38" s="123"/>
      <c r="B38" s="123"/>
      <c r="C38" s="123"/>
      <c r="E38" s="123"/>
      <c r="F38" s="123"/>
      <c r="G38" s="123"/>
      <c r="H38" s="123"/>
      <c r="I38" s="123"/>
      <c r="J38" s="123"/>
      <c r="K38" s="123"/>
      <c r="N38" s="123"/>
    </row>
    <row r="39" spans="1:44" ht="97.5" customHeight="1" x14ac:dyDescent="0.2">
      <c r="A39" s="231" t="s">
        <v>297</v>
      </c>
      <c r="B39" s="231"/>
      <c r="C39" s="231"/>
      <c r="D39" s="231"/>
      <c r="E39" s="231"/>
      <c r="F39" s="231"/>
      <c r="G39" s="231"/>
      <c r="H39" s="231"/>
      <c r="I39" s="231"/>
      <c r="J39" s="231"/>
      <c r="K39" s="231"/>
      <c r="L39" s="161"/>
      <c r="N39" s="123"/>
      <c r="AA39" s="123"/>
      <c r="AB39" s="123"/>
      <c r="AC39" s="123"/>
      <c r="AD39" s="123"/>
      <c r="AE39" s="123"/>
      <c r="AF39" s="123"/>
      <c r="AG39" s="123"/>
      <c r="AH39" s="123"/>
      <c r="AI39" s="123"/>
      <c r="AJ39" s="123"/>
      <c r="AK39" s="123"/>
      <c r="AL39" s="123"/>
    </row>
    <row r="40" spans="1:44" ht="14.25" customHeight="1" x14ac:dyDescent="0.2">
      <c r="A40" s="122" t="s">
        <v>264</v>
      </c>
      <c r="B40" s="123"/>
      <c r="C40" s="123"/>
      <c r="D40" s="123"/>
      <c r="E40" s="123"/>
      <c r="F40" s="123"/>
      <c r="G40" s="123"/>
      <c r="H40" s="123"/>
      <c r="I40" s="123"/>
      <c r="J40" s="123"/>
      <c r="K40" s="123"/>
      <c r="L40" s="161"/>
      <c r="N40" s="123"/>
      <c r="AA40" s="123"/>
      <c r="AB40" s="123"/>
      <c r="AC40" s="123"/>
      <c r="AD40" s="123"/>
      <c r="AE40" s="123"/>
      <c r="AF40" s="123"/>
      <c r="AG40" s="123"/>
      <c r="AH40" s="123"/>
      <c r="AI40" s="123"/>
      <c r="AJ40" s="123"/>
      <c r="AK40" s="123"/>
      <c r="AL40" s="123"/>
      <c r="AM40" s="123"/>
      <c r="AN40" s="123"/>
      <c r="AO40" s="123"/>
      <c r="AP40" s="123"/>
      <c r="AQ40" s="123"/>
      <c r="AR40" s="123"/>
    </row>
    <row r="41" spans="1:44" x14ac:dyDescent="0.2">
      <c r="A41" s="123"/>
      <c r="B41" s="123"/>
      <c r="C41" s="123"/>
      <c r="E41" s="123"/>
      <c r="F41" s="123"/>
      <c r="G41" s="123"/>
      <c r="H41" s="123"/>
      <c r="I41" s="123"/>
      <c r="J41" s="123"/>
      <c r="K41" s="123"/>
      <c r="N41" s="123"/>
    </row>
    <row r="42" spans="1:44" x14ac:dyDescent="0.2">
      <c r="A42" s="123"/>
      <c r="B42" s="123"/>
      <c r="C42" s="123"/>
      <c r="E42" s="123"/>
      <c r="F42" s="123"/>
      <c r="G42" s="123"/>
      <c r="H42" s="123"/>
      <c r="I42" s="123"/>
      <c r="J42" s="123"/>
      <c r="K42" s="123"/>
      <c r="N42" s="123"/>
    </row>
    <row r="43" spans="1:44" x14ac:dyDescent="0.2">
      <c r="A43" s="123"/>
      <c r="B43" s="123"/>
      <c r="C43" s="123"/>
      <c r="E43" s="123"/>
      <c r="F43" s="123"/>
      <c r="G43" s="123"/>
      <c r="H43" s="123"/>
      <c r="I43" s="123"/>
      <c r="J43" s="123"/>
      <c r="K43" s="123"/>
      <c r="N43" s="123"/>
    </row>
    <row r="44" spans="1:44" ht="14.25" customHeight="1" x14ac:dyDescent="0.2">
      <c r="A44" s="123"/>
      <c r="B44" s="123"/>
      <c r="C44" s="123"/>
      <c r="E44" s="123"/>
      <c r="F44" s="123"/>
      <c r="G44" s="123"/>
      <c r="H44" s="123"/>
      <c r="I44" s="123"/>
      <c r="J44" s="123"/>
      <c r="K44" s="123"/>
      <c r="N44" s="123"/>
    </row>
    <row r="45" spans="1:44" ht="14.25" customHeight="1" x14ac:dyDescent="0.2">
      <c r="A45" s="123"/>
      <c r="B45" s="123"/>
      <c r="C45" s="123"/>
      <c r="E45" s="123"/>
      <c r="F45" s="123"/>
      <c r="G45" s="123"/>
      <c r="H45" s="123"/>
      <c r="I45" s="123"/>
      <c r="J45" s="123"/>
      <c r="K45" s="123"/>
      <c r="N45" s="123"/>
    </row>
    <row r="46" spans="1:44" x14ac:dyDescent="0.2">
      <c r="A46" s="123"/>
      <c r="B46" s="123"/>
      <c r="C46" s="123"/>
      <c r="E46" s="123"/>
      <c r="F46" s="123"/>
      <c r="G46" s="123"/>
      <c r="H46" s="123"/>
      <c r="I46" s="123"/>
      <c r="J46" s="123"/>
      <c r="K46" s="123"/>
      <c r="N46" s="123"/>
    </row>
    <row r="47" spans="1:44" x14ac:dyDescent="0.2">
      <c r="A47" s="123"/>
      <c r="B47" s="123"/>
      <c r="C47" s="123"/>
      <c r="E47" s="123"/>
      <c r="F47" s="123"/>
      <c r="G47" s="123"/>
      <c r="H47" s="123"/>
      <c r="I47" s="123"/>
      <c r="J47" s="123"/>
      <c r="K47" s="123"/>
      <c r="N47" s="123"/>
    </row>
    <row r="48" spans="1:44" x14ac:dyDescent="0.2">
      <c r="A48" s="123"/>
      <c r="B48" s="123"/>
      <c r="C48" s="123"/>
      <c r="E48" s="123"/>
      <c r="F48" s="123"/>
      <c r="G48" s="123"/>
      <c r="H48" s="123"/>
      <c r="I48" s="123"/>
      <c r="J48" s="123"/>
      <c r="K48" s="123"/>
      <c r="N48" s="123"/>
    </row>
    <row r="49" spans="1:14" x14ac:dyDescent="0.2">
      <c r="A49" s="123"/>
      <c r="B49" s="123"/>
      <c r="C49" s="123"/>
      <c r="E49" s="123"/>
      <c r="F49" s="123"/>
      <c r="G49" s="123"/>
      <c r="H49" s="123"/>
      <c r="I49" s="123"/>
      <c r="J49" s="123"/>
      <c r="K49" s="123"/>
      <c r="N49" s="123"/>
    </row>
    <row r="50" spans="1:14" x14ac:dyDescent="0.2">
      <c r="A50" s="123"/>
      <c r="B50" s="123"/>
      <c r="C50" s="123"/>
      <c r="E50" s="123"/>
      <c r="F50" s="123"/>
      <c r="G50" s="123"/>
      <c r="H50" s="123"/>
      <c r="I50" s="123"/>
      <c r="J50" s="123"/>
      <c r="K50" s="123"/>
      <c r="N50" s="123"/>
    </row>
    <row r="51" spans="1:14" x14ac:dyDescent="0.2">
      <c r="A51" s="123"/>
      <c r="B51" s="123"/>
      <c r="C51" s="123"/>
      <c r="E51" s="123"/>
      <c r="F51" s="123"/>
      <c r="G51" s="123"/>
      <c r="H51" s="123"/>
      <c r="I51" s="123"/>
      <c r="J51" s="123"/>
      <c r="K51" s="123"/>
      <c r="N51" s="123"/>
    </row>
    <row r="52" spans="1:14" x14ac:dyDescent="0.2">
      <c r="A52" s="123"/>
      <c r="B52" s="123"/>
      <c r="C52" s="123"/>
      <c r="E52" s="123"/>
      <c r="F52" s="123"/>
      <c r="G52" s="123"/>
      <c r="H52" s="123"/>
      <c r="I52" s="123"/>
      <c r="J52" s="123"/>
      <c r="K52" s="123"/>
      <c r="N52" s="123"/>
    </row>
    <row r="53" spans="1:14" ht="14.25" customHeight="1" x14ac:dyDescent="0.2">
      <c r="A53" s="123"/>
      <c r="B53" s="123"/>
      <c r="C53" s="123"/>
      <c r="E53" s="123"/>
      <c r="F53" s="123"/>
      <c r="G53" s="123"/>
      <c r="H53" s="123"/>
      <c r="I53" s="123"/>
      <c r="J53" s="123"/>
      <c r="K53" s="123"/>
      <c r="N53" s="123"/>
    </row>
    <row r="54" spans="1:14" ht="14.25" customHeight="1" x14ac:dyDescent="0.2">
      <c r="A54" s="123"/>
      <c r="B54" s="123"/>
      <c r="C54" s="123"/>
      <c r="E54" s="123"/>
      <c r="F54" s="123"/>
      <c r="G54" s="123"/>
      <c r="H54" s="123"/>
      <c r="I54" s="123"/>
      <c r="J54" s="123"/>
      <c r="K54" s="123"/>
      <c r="N54" s="123"/>
    </row>
    <row r="55" spans="1:14" x14ac:dyDescent="0.2">
      <c r="A55" s="123"/>
      <c r="B55" s="123"/>
      <c r="C55" s="123"/>
      <c r="E55" s="123"/>
      <c r="F55" s="123"/>
      <c r="G55" s="123"/>
      <c r="H55" s="123"/>
      <c r="I55" s="123"/>
      <c r="J55" s="123"/>
      <c r="K55" s="123"/>
      <c r="N55" s="123"/>
    </row>
    <row r="56" spans="1:14" x14ac:dyDescent="0.2">
      <c r="A56" s="123"/>
      <c r="B56" s="123"/>
      <c r="C56" s="123"/>
      <c r="E56" s="123"/>
      <c r="F56" s="123"/>
      <c r="G56" s="123"/>
      <c r="H56" s="123"/>
      <c r="I56" s="123"/>
      <c r="J56" s="123"/>
      <c r="K56" s="123"/>
      <c r="N56" s="123"/>
    </row>
    <row r="57" spans="1:14" ht="14.25" customHeight="1" x14ac:dyDescent="0.2">
      <c r="A57" s="123"/>
      <c r="B57" s="123"/>
      <c r="C57" s="123"/>
      <c r="E57" s="123"/>
      <c r="F57" s="123"/>
      <c r="G57" s="123"/>
      <c r="H57" s="123"/>
      <c r="I57" s="123"/>
      <c r="J57" s="123"/>
      <c r="K57" s="123"/>
      <c r="N57" s="123"/>
    </row>
    <row r="58" spans="1:14" ht="14.25" customHeight="1" x14ac:dyDescent="0.2">
      <c r="A58" s="123"/>
      <c r="B58" s="123"/>
      <c r="C58" s="123"/>
      <c r="E58" s="123"/>
      <c r="F58" s="123"/>
      <c r="G58" s="123"/>
      <c r="H58" s="123"/>
      <c r="I58" s="123"/>
      <c r="J58" s="123"/>
      <c r="K58" s="123"/>
      <c r="N58" s="123"/>
    </row>
    <row r="59" spans="1:14" x14ac:dyDescent="0.2">
      <c r="A59" s="123"/>
      <c r="B59" s="123"/>
      <c r="C59" s="123"/>
      <c r="E59" s="123"/>
      <c r="F59" s="123"/>
      <c r="G59" s="123"/>
      <c r="H59" s="123"/>
      <c r="I59" s="123"/>
      <c r="J59" s="123"/>
      <c r="K59" s="123"/>
      <c r="N59" s="123"/>
    </row>
    <row r="60" spans="1:14" x14ac:dyDescent="0.2">
      <c r="A60" s="123"/>
      <c r="B60" s="123"/>
      <c r="C60" s="123"/>
      <c r="E60" s="123"/>
      <c r="F60" s="123"/>
      <c r="G60" s="123"/>
      <c r="H60" s="123"/>
      <c r="I60" s="123"/>
      <c r="J60" s="123"/>
      <c r="K60" s="123"/>
      <c r="N60" s="123"/>
    </row>
    <row r="61" spans="1:14" x14ac:dyDescent="0.2">
      <c r="A61" s="123"/>
      <c r="B61" s="123"/>
      <c r="C61" s="123"/>
      <c r="E61" s="123"/>
      <c r="F61" s="123"/>
      <c r="G61" s="123"/>
      <c r="H61" s="123"/>
      <c r="I61" s="123"/>
      <c r="J61" s="123"/>
      <c r="K61" s="123"/>
      <c r="N61" s="123"/>
    </row>
    <row r="62" spans="1:14" x14ac:dyDescent="0.2">
      <c r="A62" s="123"/>
      <c r="B62" s="123"/>
      <c r="C62" s="123"/>
      <c r="E62" s="123"/>
      <c r="F62" s="123"/>
      <c r="G62" s="123"/>
      <c r="H62" s="123"/>
      <c r="I62" s="123"/>
      <c r="J62" s="123"/>
      <c r="K62" s="123"/>
      <c r="N62" s="123"/>
    </row>
    <row r="63" spans="1:14" ht="14.25" customHeight="1" x14ac:dyDescent="0.2">
      <c r="A63" s="123"/>
      <c r="B63" s="123"/>
      <c r="C63" s="123"/>
      <c r="E63" s="123"/>
      <c r="F63" s="123"/>
      <c r="G63" s="123"/>
      <c r="H63" s="123"/>
      <c r="I63" s="123"/>
      <c r="J63" s="123"/>
      <c r="K63" s="123"/>
      <c r="N63" s="123"/>
    </row>
    <row r="64" spans="1:14" ht="14.25" customHeight="1" x14ac:dyDescent="0.2">
      <c r="A64" s="123"/>
      <c r="B64" s="123"/>
      <c r="C64" s="123"/>
      <c r="E64" s="123"/>
      <c r="F64" s="123"/>
      <c r="G64" s="123"/>
      <c r="H64" s="123"/>
      <c r="I64" s="123"/>
      <c r="J64" s="123"/>
      <c r="K64" s="123"/>
      <c r="N64" s="123"/>
    </row>
    <row r="65" spans="1:14" ht="14.25" customHeight="1" x14ac:dyDescent="0.2">
      <c r="A65" s="123"/>
      <c r="B65" s="123"/>
      <c r="C65" s="123"/>
      <c r="E65" s="123"/>
      <c r="F65" s="123"/>
      <c r="G65" s="123"/>
      <c r="H65" s="123"/>
      <c r="I65" s="123"/>
      <c r="J65" s="123"/>
      <c r="K65" s="123"/>
      <c r="N65" s="123"/>
    </row>
    <row r="66" spans="1:14" ht="14.25" customHeight="1" x14ac:dyDescent="0.2">
      <c r="A66" s="123"/>
      <c r="B66" s="123"/>
      <c r="C66" s="123"/>
      <c r="E66" s="123"/>
      <c r="F66" s="123"/>
      <c r="G66" s="123"/>
      <c r="H66" s="123"/>
      <c r="I66" s="123"/>
      <c r="J66" s="123"/>
      <c r="K66" s="123"/>
      <c r="N66" s="123"/>
    </row>
    <row r="67" spans="1:14" ht="14.25" customHeight="1" x14ac:dyDescent="0.2">
      <c r="A67" s="123"/>
      <c r="B67" s="123"/>
      <c r="C67" s="123"/>
      <c r="E67" s="123"/>
      <c r="F67" s="123"/>
      <c r="G67" s="123"/>
      <c r="H67" s="123"/>
      <c r="I67" s="123"/>
      <c r="J67" s="123"/>
      <c r="K67" s="123"/>
      <c r="N67" s="123"/>
    </row>
    <row r="68" spans="1:14" ht="14.25" customHeight="1" x14ac:dyDescent="0.2">
      <c r="A68" s="123"/>
      <c r="B68" s="123"/>
      <c r="C68" s="123"/>
      <c r="E68" s="123"/>
      <c r="F68" s="123"/>
      <c r="G68" s="123"/>
      <c r="H68" s="123"/>
      <c r="I68" s="123"/>
      <c r="J68" s="123"/>
      <c r="K68" s="123"/>
      <c r="N68" s="123"/>
    </row>
    <row r="69" spans="1:14" ht="14.25" customHeight="1" x14ac:dyDescent="0.2">
      <c r="A69" s="123"/>
      <c r="B69" s="123"/>
      <c r="C69" s="123"/>
      <c r="E69" s="123"/>
      <c r="F69" s="123"/>
      <c r="G69" s="123"/>
      <c r="H69" s="123"/>
      <c r="I69" s="123"/>
      <c r="J69" s="123"/>
      <c r="K69" s="123"/>
      <c r="N69" s="123"/>
    </row>
    <row r="70" spans="1:14" ht="14.25" customHeight="1" x14ac:dyDescent="0.2">
      <c r="A70" s="123"/>
      <c r="B70" s="123"/>
      <c r="C70" s="123"/>
      <c r="E70" s="123"/>
      <c r="F70" s="123"/>
      <c r="G70" s="123"/>
      <c r="H70" s="123"/>
      <c r="I70" s="123"/>
      <c r="J70" s="123"/>
      <c r="K70" s="123"/>
      <c r="N70" s="123"/>
    </row>
    <row r="71" spans="1:14" ht="14.25" customHeight="1" x14ac:dyDescent="0.2">
      <c r="A71" s="123"/>
      <c r="B71" s="123"/>
      <c r="C71" s="123"/>
      <c r="E71" s="123"/>
      <c r="F71" s="123"/>
      <c r="G71" s="123"/>
      <c r="H71" s="123"/>
      <c r="I71" s="123"/>
      <c r="J71" s="123"/>
      <c r="K71" s="123"/>
      <c r="N71" s="123"/>
    </row>
    <row r="72" spans="1:14" ht="14.25" customHeight="1" x14ac:dyDescent="0.2">
      <c r="A72" s="123"/>
      <c r="B72" s="123"/>
      <c r="C72" s="123"/>
      <c r="E72" s="123"/>
      <c r="F72" s="123"/>
      <c r="G72" s="123"/>
      <c r="H72" s="123"/>
      <c r="I72" s="123"/>
      <c r="J72" s="123"/>
      <c r="K72" s="123"/>
      <c r="N72" s="123"/>
    </row>
    <row r="73" spans="1:14" ht="14.25" customHeight="1" x14ac:dyDescent="0.2">
      <c r="A73" s="123"/>
      <c r="B73" s="123"/>
      <c r="C73" s="123"/>
      <c r="E73" s="123"/>
      <c r="F73" s="123"/>
      <c r="G73" s="123"/>
      <c r="H73" s="123"/>
      <c r="I73" s="123"/>
      <c r="J73" s="123"/>
      <c r="K73" s="123"/>
      <c r="N73" s="123"/>
    </row>
    <row r="74" spans="1:14" ht="14.25" customHeight="1" x14ac:dyDescent="0.2">
      <c r="A74" s="123"/>
      <c r="B74" s="123"/>
      <c r="C74" s="123"/>
      <c r="E74" s="123"/>
      <c r="F74" s="123"/>
      <c r="G74" s="123"/>
      <c r="H74" s="123"/>
      <c r="I74" s="123"/>
      <c r="J74" s="123"/>
      <c r="K74" s="123"/>
      <c r="N74" s="123"/>
    </row>
    <row r="75" spans="1:14" ht="14.25" customHeight="1" x14ac:dyDescent="0.2">
      <c r="A75" s="123"/>
      <c r="B75" s="123"/>
      <c r="C75" s="123"/>
      <c r="E75" s="123"/>
      <c r="F75" s="123"/>
      <c r="G75" s="123"/>
      <c r="H75" s="123"/>
      <c r="I75" s="123"/>
      <c r="J75" s="123"/>
      <c r="K75" s="123"/>
      <c r="N75" s="123"/>
    </row>
    <row r="76" spans="1:14" ht="14.25" customHeight="1" x14ac:dyDescent="0.2">
      <c r="A76" s="123"/>
      <c r="B76" s="123"/>
      <c r="C76" s="123"/>
      <c r="E76" s="123"/>
      <c r="F76" s="123"/>
      <c r="G76" s="123"/>
      <c r="H76" s="123"/>
      <c r="I76" s="123"/>
      <c r="J76" s="123"/>
      <c r="K76" s="123"/>
      <c r="N76" s="123"/>
    </row>
    <row r="77" spans="1:14" ht="14.25" customHeight="1" x14ac:dyDescent="0.2">
      <c r="A77" s="123"/>
      <c r="B77" s="123"/>
      <c r="C77" s="123"/>
      <c r="E77" s="123"/>
      <c r="F77" s="123"/>
      <c r="G77" s="123"/>
      <c r="H77" s="123"/>
      <c r="I77" s="123"/>
      <c r="J77" s="123"/>
      <c r="K77" s="123"/>
      <c r="N77" s="123"/>
    </row>
    <row r="78" spans="1:14" ht="14.25" customHeight="1" x14ac:dyDescent="0.2">
      <c r="A78" s="123"/>
      <c r="B78" s="123"/>
      <c r="C78" s="123"/>
      <c r="E78" s="123"/>
      <c r="F78" s="123"/>
      <c r="G78" s="123"/>
      <c r="H78" s="123"/>
      <c r="I78" s="123"/>
      <c r="J78" s="123"/>
      <c r="K78" s="123"/>
      <c r="N78" s="123"/>
    </row>
    <row r="79" spans="1:14" ht="14.25" customHeight="1" x14ac:dyDescent="0.2">
      <c r="A79" s="123"/>
      <c r="B79" s="123"/>
      <c r="C79" s="123"/>
      <c r="E79" s="123"/>
      <c r="F79" s="123"/>
      <c r="G79" s="123"/>
      <c r="H79" s="123"/>
      <c r="I79" s="123"/>
      <c r="J79" s="123"/>
      <c r="K79" s="123"/>
      <c r="N79" s="123"/>
    </row>
    <row r="80" spans="1:14" ht="14.25" customHeight="1" x14ac:dyDescent="0.2">
      <c r="A80" s="123"/>
      <c r="B80" s="123"/>
      <c r="C80" s="123"/>
      <c r="E80" s="123"/>
      <c r="F80" s="123"/>
      <c r="G80" s="123"/>
      <c r="H80" s="123"/>
      <c r="I80" s="123"/>
      <c r="J80" s="123"/>
      <c r="K80" s="123"/>
      <c r="N80" s="123"/>
    </row>
    <row r="81" spans="1:14" ht="14.25" customHeight="1" x14ac:dyDescent="0.2">
      <c r="A81" s="123"/>
      <c r="B81" s="123"/>
      <c r="C81" s="123"/>
      <c r="E81" s="123"/>
      <c r="F81" s="123"/>
      <c r="G81" s="123"/>
      <c r="H81" s="123"/>
      <c r="I81" s="123"/>
      <c r="J81" s="123"/>
      <c r="K81" s="123"/>
      <c r="N81" s="123"/>
    </row>
    <row r="82" spans="1:14" ht="14.25" customHeight="1" x14ac:dyDescent="0.2">
      <c r="A82" s="123"/>
      <c r="B82" s="123"/>
      <c r="C82" s="123"/>
      <c r="E82" s="123"/>
      <c r="F82" s="123"/>
      <c r="G82" s="123"/>
      <c r="H82" s="123"/>
      <c r="I82" s="123"/>
      <c r="J82" s="123"/>
      <c r="K82" s="123"/>
      <c r="N82" s="123"/>
    </row>
    <row r="83" spans="1:14" ht="14.25" customHeight="1" x14ac:dyDescent="0.2">
      <c r="A83" s="123"/>
      <c r="B83" s="123"/>
      <c r="C83" s="123"/>
      <c r="E83" s="123"/>
      <c r="F83" s="123"/>
      <c r="G83" s="123"/>
      <c r="H83" s="123"/>
      <c r="I83" s="123"/>
      <c r="J83" s="123"/>
      <c r="K83" s="123"/>
      <c r="N83" s="123"/>
    </row>
    <row r="84" spans="1:14" ht="14.25" customHeight="1" x14ac:dyDescent="0.2">
      <c r="A84" s="123"/>
      <c r="B84" s="123"/>
      <c r="C84" s="123"/>
      <c r="E84" s="123"/>
      <c r="F84" s="123"/>
      <c r="G84" s="123"/>
      <c r="H84" s="123"/>
      <c r="I84" s="123"/>
      <c r="J84" s="123"/>
      <c r="K84" s="123"/>
      <c r="N84" s="123"/>
    </row>
    <row r="85" spans="1:14" ht="14.25" customHeight="1" x14ac:dyDescent="0.2">
      <c r="A85" s="123"/>
      <c r="B85" s="123"/>
      <c r="C85" s="123"/>
      <c r="E85" s="123"/>
      <c r="F85" s="123"/>
      <c r="G85" s="123"/>
      <c r="H85" s="123"/>
      <c r="I85" s="123"/>
      <c r="J85" s="123"/>
      <c r="K85" s="123"/>
      <c r="N85" s="123"/>
    </row>
    <row r="86" spans="1:14" ht="14.25" customHeight="1" x14ac:dyDescent="0.2">
      <c r="A86" s="123"/>
      <c r="B86" s="123"/>
      <c r="C86" s="123"/>
      <c r="E86" s="123"/>
      <c r="F86" s="123"/>
      <c r="G86" s="123"/>
      <c r="H86" s="123"/>
      <c r="I86" s="123"/>
      <c r="J86" s="123"/>
      <c r="K86" s="123"/>
      <c r="N86" s="123"/>
    </row>
    <row r="87" spans="1:14" ht="14.25" customHeight="1" x14ac:dyDescent="0.2">
      <c r="A87" s="123"/>
      <c r="B87" s="123"/>
      <c r="C87" s="123"/>
      <c r="E87" s="123"/>
      <c r="F87" s="123"/>
      <c r="G87" s="123"/>
      <c r="H87" s="123"/>
      <c r="I87" s="123"/>
      <c r="J87" s="123"/>
      <c r="K87" s="123"/>
      <c r="N87" s="123"/>
    </row>
    <row r="88" spans="1:14" ht="14.25" customHeight="1" x14ac:dyDescent="0.2">
      <c r="A88" s="123"/>
      <c r="B88" s="123"/>
      <c r="C88" s="123"/>
      <c r="E88" s="123"/>
      <c r="F88" s="123"/>
      <c r="G88" s="123"/>
      <c r="H88" s="123"/>
      <c r="I88" s="123"/>
      <c r="J88" s="123"/>
      <c r="K88" s="123"/>
      <c r="N88" s="123"/>
    </row>
    <row r="89" spans="1:14" ht="14.25" customHeight="1" x14ac:dyDescent="0.2">
      <c r="A89" s="123"/>
      <c r="B89" s="123"/>
      <c r="C89" s="123"/>
      <c r="E89" s="123"/>
      <c r="F89" s="123"/>
      <c r="G89" s="123"/>
      <c r="H89" s="123"/>
      <c r="I89" s="123"/>
      <c r="J89" s="123"/>
      <c r="K89" s="123"/>
      <c r="N89" s="123"/>
    </row>
    <row r="90" spans="1:14" ht="14.25" customHeight="1" x14ac:dyDescent="0.2">
      <c r="A90" s="123"/>
      <c r="B90" s="123"/>
      <c r="C90" s="123"/>
      <c r="E90" s="123"/>
      <c r="F90" s="123"/>
      <c r="G90" s="123"/>
      <c r="H90" s="123"/>
      <c r="I90" s="123"/>
      <c r="J90" s="123"/>
      <c r="K90" s="123"/>
      <c r="N90" s="123"/>
    </row>
    <row r="91" spans="1:14" ht="14.25" customHeight="1" x14ac:dyDescent="0.2">
      <c r="A91" s="123"/>
      <c r="B91" s="123"/>
      <c r="C91" s="123"/>
      <c r="E91" s="123"/>
      <c r="F91" s="123"/>
      <c r="G91" s="123"/>
      <c r="H91" s="123"/>
      <c r="I91" s="123"/>
      <c r="J91" s="123"/>
      <c r="K91" s="123"/>
      <c r="N91" s="123"/>
    </row>
    <row r="92" spans="1:14" ht="14.25" customHeight="1" x14ac:dyDescent="0.2">
      <c r="A92" s="123"/>
      <c r="B92" s="123"/>
      <c r="C92" s="123"/>
      <c r="E92" s="123"/>
      <c r="F92" s="123"/>
      <c r="G92" s="123"/>
      <c r="H92" s="123"/>
      <c r="I92" s="123"/>
      <c r="J92" s="123"/>
      <c r="K92" s="123"/>
      <c r="N92" s="123"/>
    </row>
    <row r="93" spans="1:14" ht="14.25" customHeight="1" x14ac:dyDescent="0.2">
      <c r="A93" s="123"/>
      <c r="B93" s="123"/>
      <c r="C93" s="123"/>
      <c r="E93" s="123"/>
      <c r="F93" s="123"/>
      <c r="G93" s="123"/>
      <c r="H93" s="123"/>
      <c r="I93" s="123"/>
      <c r="J93" s="123"/>
      <c r="K93" s="123"/>
      <c r="N93" s="123"/>
    </row>
    <row r="94" spans="1:14" ht="14.25" customHeight="1" x14ac:dyDescent="0.2">
      <c r="A94" s="123"/>
      <c r="B94" s="123"/>
      <c r="C94" s="123"/>
      <c r="E94" s="123"/>
      <c r="F94" s="123"/>
      <c r="G94" s="123"/>
      <c r="H94" s="123"/>
      <c r="I94" s="123"/>
      <c r="J94" s="123"/>
      <c r="K94" s="123"/>
      <c r="N94" s="123"/>
    </row>
    <row r="95" spans="1:14" ht="14.25" customHeight="1" x14ac:dyDescent="0.2">
      <c r="A95" s="123"/>
      <c r="B95" s="123"/>
      <c r="C95" s="123"/>
      <c r="E95" s="123"/>
      <c r="F95" s="123"/>
      <c r="G95" s="123"/>
      <c r="H95" s="123"/>
      <c r="I95" s="123"/>
      <c r="J95" s="123"/>
      <c r="K95" s="123"/>
      <c r="N95" s="123"/>
    </row>
    <row r="96" spans="1:14" ht="14.25" customHeight="1" x14ac:dyDescent="0.2">
      <c r="A96" s="123"/>
      <c r="B96" s="123"/>
      <c r="C96" s="123"/>
      <c r="E96" s="123"/>
      <c r="F96" s="123"/>
      <c r="G96" s="123"/>
      <c r="H96" s="123"/>
      <c r="I96" s="123"/>
      <c r="J96" s="123"/>
      <c r="K96" s="123"/>
      <c r="N96" s="123"/>
    </row>
    <row r="97" spans="1:14" ht="14.25" customHeight="1" x14ac:dyDescent="0.2">
      <c r="A97" s="123"/>
      <c r="B97" s="123"/>
      <c r="C97" s="123"/>
      <c r="E97" s="123"/>
      <c r="F97" s="123"/>
      <c r="G97" s="123"/>
      <c r="H97" s="123"/>
      <c r="I97" s="123"/>
      <c r="J97" s="123"/>
      <c r="K97" s="123"/>
      <c r="N97" s="123"/>
    </row>
    <row r="98" spans="1:14" ht="14.25" customHeight="1" x14ac:dyDescent="0.2">
      <c r="A98" s="123"/>
      <c r="B98" s="123"/>
      <c r="C98" s="123"/>
      <c r="E98" s="123"/>
      <c r="F98" s="123"/>
      <c r="G98" s="123"/>
      <c r="H98" s="123"/>
      <c r="I98" s="123"/>
      <c r="J98" s="123"/>
      <c r="K98" s="123"/>
      <c r="N98" s="123"/>
    </row>
    <row r="99" spans="1:14" ht="14.25" customHeight="1" x14ac:dyDescent="0.2">
      <c r="A99" s="123"/>
      <c r="B99" s="123"/>
      <c r="C99" s="123"/>
      <c r="E99" s="123"/>
      <c r="F99" s="123"/>
      <c r="G99" s="123"/>
      <c r="H99" s="123"/>
      <c r="I99" s="123"/>
      <c r="J99" s="123"/>
      <c r="K99" s="123"/>
      <c r="N99" s="123"/>
    </row>
    <row r="100" spans="1:14" ht="14.25" customHeight="1" x14ac:dyDescent="0.2">
      <c r="A100" s="123"/>
      <c r="B100" s="123"/>
      <c r="C100" s="123"/>
      <c r="E100" s="123"/>
      <c r="F100" s="123"/>
      <c r="G100" s="123"/>
      <c r="H100" s="123"/>
      <c r="I100" s="123"/>
      <c r="J100" s="123"/>
      <c r="K100" s="123"/>
      <c r="N100" s="123"/>
    </row>
    <row r="101" spans="1:14" ht="14.25" customHeight="1" x14ac:dyDescent="0.2">
      <c r="A101" s="123"/>
      <c r="B101" s="123"/>
      <c r="C101" s="123"/>
      <c r="E101" s="123"/>
      <c r="F101" s="123"/>
      <c r="G101" s="123"/>
      <c r="H101" s="123"/>
      <c r="I101" s="123"/>
      <c r="J101" s="123"/>
      <c r="K101" s="123"/>
      <c r="N101" s="123"/>
    </row>
    <row r="102" spans="1:14" ht="14.25" customHeight="1" x14ac:dyDescent="0.2">
      <c r="A102" s="123"/>
      <c r="B102" s="123"/>
      <c r="C102" s="123"/>
      <c r="E102" s="123"/>
      <c r="F102" s="123"/>
      <c r="G102" s="123"/>
      <c r="H102" s="123"/>
      <c r="I102" s="123"/>
      <c r="J102" s="123"/>
      <c r="K102" s="123"/>
      <c r="N102" s="123"/>
    </row>
    <row r="103" spans="1:14" ht="14.25" customHeight="1" x14ac:dyDescent="0.2">
      <c r="A103" s="123"/>
      <c r="B103" s="123"/>
      <c r="C103" s="123"/>
      <c r="E103" s="123"/>
      <c r="F103" s="123"/>
      <c r="G103" s="123"/>
      <c r="H103" s="123"/>
      <c r="I103" s="123"/>
      <c r="J103" s="123"/>
      <c r="K103" s="123"/>
      <c r="N103" s="123"/>
    </row>
    <row r="104" spans="1:14" ht="14.25" customHeight="1" x14ac:dyDescent="0.2">
      <c r="A104" s="123"/>
      <c r="B104" s="123"/>
      <c r="C104" s="123"/>
      <c r="E104" s="123"/>
      <c r="F104" s="123"/>
      <c r="G104" s="123"/>
      <c r="H104" s="123"/>
      <c r="I104" s="123"/>
      <c r="J104" s="123"/>
      <c r="K104" s="123"/>
      <c r="N104" s="123"/>
    </row>
    <row r="105" spans="1:14" ht="14.25" customHeight="1" x14ac:dyDescent="0.2">
      <c r="A105" s="123"/>
      <c r="B105" s="123"/>
      <c r="C105" s="123"/>
      <c r="E105" s="123"/>
      <c r="F105" s="123"/>
      <c r="G105" s="123"/>
      <c r="H105" s="123"/>
      <c r="I105" s="123"/>
      <c r="J105" s="123"/>
      <c r="K105" s="123"/>
      <c r="N105" s="123"/>
    </row>
    <row r="106" spans="1:14" ht="14.25" customHeight="1" x14ac:dyDescent="0.2">
      <c r="A106" s="123"/>
      <c r="B106" s="123"/>
      <c r="C106" s="123"/>
      <c r="E106" s="123"/>
      <c r="F106" s="123"/>
      <c r="G106" s="123"/>
      <c r="H106" s="123"/>
      <c r="I106" s="123"/>
      <c r="J106" s="123"/>
      <c r="K106" s="123"/>
      <c r="N106" s="123"/>
    </row>
    <row r="107" spans="1:14" ht="14.25" customHeight="1" x14ac:dyDescent="0.2">
      <c r="A107" s="123"/>
      <c r="B107" s="123"/>
      <c r="C107" s="123"/>
      <c r="E107" s="123"/>
      <c r="F107" s="123"/>
      <c r="G107" s="123"/>
      <c r="H107" s="123"/>
      <c r="I107" s="123"/>
      <c r="J107" s="123"/>
      <c r="K107" s="123"/>
      <c r="N107" s="123"/>
    </row>
    <row r="108" spans="1:14" ht="14.25" customHeight="1" x14ac:dyDescent="0.2">
      <c r="A108" s="123"/>
      <c r="B108" s="123"/>
      <c r="C108" s="123"/>
      <c r="E108" s="123"/>
      <c r="F108" s="123"/>
      <c r="G108" s="123"/>
      <c r="H108" s="123"/>
      <c r="I108" s="123"/>
      <c r="J108" s="123"/>
      <c r="K108" s="123"/>
      <c r="N108" s="123"/>
    </row>
    <row r="109" spans="1:14" ht="14.25" customHeight="1" x14ac:dyDescent="0.2">
      <c r="A109" s="123"/>
      <c r="B109" s="123"/>
      <c r="C109" s="123"/>
      <c r="E109" s="123"/>
      <c r="F109" s="123"/>
      <c r="G109" s="123"/>
      <c r="H109" s="123"/>
      <c r="I109" s="123"/>
      <c r="J109" s="123"/>
      <c r="K109" s="123"/>
      <c r="N109" s="123"/>
    </row>
    <row r="110" spans="1:14" ht="14.25" customHeight="1" x14ac:dyDescent="0.2">
      <c r="A110" s="123"/>
      <c r="B110" s="123"/>
      <c r="C110" s="123"/>
      <c r="E110" s="123"/>
      <c r="F110" s="123"/>
      <c r="G110" s="123"/>
      <c r="H110" s="123"/>
      <c r="I110" s="123"/>
      <c r="J110" s="123"/>
      <c r="K110" s="123"/>
      <c r="N110" s="123"/>
    </row>
    <row r="111" spans="1:14" ht="14.25" customHeight="1" x14ac:dyDescent="0.2">
      <c r="A111" s="123"/>
      <c r="B111" s="123"/>
      <c r="C111" s="123"/>
      <c r="E111" s="123"/>
      <c r="F111" s="123"/>
      <c r="G111" s="123"/>
      <c r="H111" s="123"/>
      <c r="I111" s="123"/>
      <c r="J111" s="123"/>
      <c r="K111" s="123"/>
      <c r="N111" s="123"/>
    </row>
    <row r="112" spans="1:14" ht="14.25" customHeight="1" x14ac:dyDescent="0.2">
      <c r="A112" s="123"/>
      <c r="B112" s="123"/>
      <c r="C112" s="123"/>
      <c r="E112" s="123"/>
      <c r="F112" s="123"/>
      <c r="G112" s="123"/>
      <c r="H112" s="123"/>
      <c r="I112" s="123"/>
      <c r="J112" s="123"/>
      <c r="K112" s="123"/>
      <c r="N112" s="123"/>
    </row>
    <row r="113" spans="1:14" ht="14.25" customHeight="1" x14ac:dyDescent="0.2">
      <c r="A113" s="123"/>
      <c r="B113" s="123"/>
      <c r="C113" s="123"/>
      <c r="E113" s="123"/>
      <c r="F113" s="123"/>
      <c r="G113" s="123"/>
      <c r="H113" s="123"/>
      <c r="I113" s="123"/>
      <c r="J113" s="123"/>
      <c r="K113" s="123"/>
      <c r="N113" s="123"/>
    </row>
    <row r="114" spans="1:14" ht="14.25" customHeight="1" x14ac:dyDescent="0.2">
      <c r="A114" s="123"/>
      <c r="B114" s="123"/>
      <c r="C114" s="123"/>
      <c r="E114" s="123"/>
      <c r="F114" s="123"/>
      <c r="G114" s="123"/>
      <c r="H114" s="123"/>
      <c r="I114" s="123"/>
      <c r="J114" s="123"/>
      <c r="K114" s="123"/>
      <c r="N114" s="123"/>
    </row>
    <row r="115" spans="1:14" ht="14.25" customHeight="1" x14ac:dyDescent="0.2">
      <c r="A115" s="123"/>
      <c r="B115" s="123"/>
      <c r="C115" s="123"/>
      <c r="E115" s="123"/>
      <c r="F115" s="123"/>
      <c r="G115" s="123"/>
      <c r="H115" s="123"/>
      <c r="I115" s="123"/>
      <c r="J115" s="123"/>
      <c r="K115" s="123"/>
      <c r="N115" s="123"/>
    </row>
    <row r="116" spans="1:14" ht="14.25" customHeight="1" x14ac:dyDescent="0.2">
      <c r="A116" s="123"/>
      <c r="B116" s="123"/>
      <c r="C116" s="123"/>
      <c r="E116" s="123"/>
      <c r="F116" s="123"/>
      <c r="G116" s="123"/>
      <c r="H116" s="123"/>
      <c r="I116" s="123"/>
      <c r="J116" s="123"/>
      <c r="K116" s="123"/>
      <c r="N116" s="123"/>
    </row>
    <row r="117" spans="1:14" ht="14.25" customHeight="1" x14ac:dyDescent="0.2">
      <c r="A117" s="123"/>
      <c r="B117" s="123"/>
      <c r="C117" s="123"/>
      <c r="E117" s="123"/>
      <c r="F117" s="123"/>
      <c r="G117" s="123"/>
      <c r="H117" s="123"/>
      <c r="I117" s="123"/>
      <c r="J117" s="123"/>
      <c r="K117" s="123"/>
      <c r="N117" s="123"/>
    </row>
    <row r="118" spans="1:14" ht="14.25" customHeight="1" x14ac:dyDescent="0.2">
      <c r="A118" s="123"/>
      <c r="B118" s="123"/>
      <c r="C118" s="123"/>
      <c r="E118" s="123"/>
      <c r="F118" s="123"/>
      <c r="G118" s="123"/>
      <c r="H118" s="123"/>
      <c r="I118" s="123"/>
      <c r="J118" s="123"/>
      <c r="K118" s="123"/>
      <c r="N118" s="123"/>
    </row>
    <row r="119" spans="1:14" ht="14.25" customHeight="1" x14ac:dyDescent="0.2">
      <c r="A119" s="123"/>
      <c r="B119" s="123"/>
      <c r="C119" s="123"/>
      <c r="E119" s="123"/>
      <c r="F119" s="123"/>
      <c r="G119" s="123"/>
      <c r="H119" s="123"/>
      <c r="I119" s="123"/>
      <c r="J119" s="123"/>
      <c r="K119" s="123"/>
      <c r="N119" s="123"/>
    </row>
    <row r="120" spans="1:14" ht="14.25" customHeight="1" x14ac:dyDescent="0.2">
      <c r="A120" s="123"/>
      <c r="B120" s="123"/>
      <c r="C120" s="123"/>
      <c r="E120" s="123"/>
      <c r="F120" s="123"/>
      <c r="G120" s="123"/>
      <c r="H120" s="123"/>
      <c r="I120" s="123"/>
      <c r="J120" s="123"/>
      <c r="K120" s="123"/>
      <c r="N120" s="123"/>
    </row>
    <row r="121" spans="1:14" ht="14.25" customHeight="1" x14ac:dyDescent="0.2">
      <c r="A121" s="123"/>
      <c r="B121" s="123"/>
      <c r="C121" s="123"/>
      <c r="E121" s="123"/>
      <c r="F121" s="123"/>
      <c r="G121" s="123"/>
      <c r="H121" s="123"/>
      <c r="I121" s="123"/>
      <c r="J121" s="123"/>
      <c r="K121" s="123"/>
      <c r="N121" s="123"/>
    </row>
    <row r="122" spans="1:14" ht="14.25" customHeight="1" x14ac:dyDescent="0.2">
      <c r="A122" s="123"/>
      <c r="B122" s="123"/>
      <c r="C122" s="123"/>
      <c r="E122" s="123"/>
      <c r="F122" s="123"/>
      <c r="G122" s="123"/>
      <c r="H122" s="123"/>
      <c r="I122" s="123"/>
      <c r="J122" s="123"/>
      <c r="K122" s="123"/>
      <c r="N122" s="123"/>
    </row>
    <row r="123" spans="1:14" ht="14.25" customHeight="1" x14ac:dyDescent="0.2">
      <c r="A123" s="123"/>
      <c r="B123" s="123"/>
      <c r="C123" s="123"/>
      <c r="E123" s="123"/>
      <c r="F123" s="123"/>
      <c r="G123" s="123"/>
      <c r="H123" s="123"/>
      <c r="I123" s="123"/>
      <c r="J123" s="123"/>
      <c r="K123" s="123"/>
      <c r="N123" s="123"/>
    </row>
    <row r="124" spans="1:14" ht="14.25" customHeight="1" x14ac:dyDescent="0.2">
      <c r="A124" s="123"/>
      <c r="B124" s="123"/>
      <c r="C124" s="123"/>
      <c r="E124" s="123"/>
      <c r="F124" s="123"/>
      <c r="G124" s="123"/>
      <c r="H124" s="123"/>
      <c r="I124" s="123"/>
      <c r="J124" s="123"/>
      <c r="K124" s="123"/>
      <c r="N124" s="123"/>
    </row>
    <row r="125" spans="1:14" ht="14.25" customHeight="1" x14ac:dyDescent="0.2">
      <c r="A125" s="123"/>
      <c r="B125" s="123"/>
      <c r="C125" s="123"/>
      <c r="E125" s="123"/>
      <c r="F125" s="123"/>
      <c r="G125" s="123"/>
      <c r="H125" s="123"/>
      <c r="I125" s="123"/>
      <c r="J125" s="123"/>
      <c r="K125" s="123"/>
      <c r="N125" s="123"/>
    </row>
    <row r="126" spans="1:14" ht="14.25" customHeight="1" x14ac:dyDescent="0.2">
      <c r="A126" s="123"/>
      <c r="B126" s="123"/>
      <c r="C126" s="123"/>
      <c r="E126" s="123"/>
      <c r="F126" s="123"/>
      <c r="G126" s="123"/>
      <c r="H126" s="123"/>
      <c r="I126" s="123"/>
      <c r="J126" s="123"/>
      <c r="K126" s="123"/>
      <c r="N126" s="123"/>
    </row>
    <row r="127" spans="1:14" ht="14.25" customHeight="1" x14ac:dyDescent="0.2">
      <c r="A127" s="123"/>
      <c r="B127" s="123"/>
      <c r="C127" s="123"/>
      <c r="E127" s="123"/>
      <c r="F127" s="123"/>
      <c r="G127" s="123"/>
      <c r="H127" s="123"/>
      <c r="I127" s="123"/>
      <c r="J127" s="123"/>
      <c r="K127" s="123"/>
      <c r="N127" s="123"/>
    </row>
    <row r="128" spans="1:14" ht="14.25" customHeight="1" x14ac:dyDescent="0.2">
      <c r="A128" s="123"/>
      <c r="B128" s="123"/>
      <c r="C128" s="123"/>
      <c r="E128" s="123"/>
      <c r="F128" s="123"/>
      <c r="G128" s="123"/>
      <c r="H128" s="123"/>
      <c r="I128" s="123"/>
      <c r="J128" s="123"/>
      <c r="K128" s="123"/>
      <c r="N128" s="123"/>
    </row>
    <row r="129" spans="1:14" ht="14.25" customHeight="1" x14ac:dyDescent="0.2">
      <c r="A129" s="123"/>
      <c r="B129" s="123"/>
      <c r="C129" s="123"/>
      <c r="E129" s="123"/>
      <c r="F129" s="123"/>
      <c r="G129" s="123"/>
      <c r="H129" s="123"/>
      <c r="I129" s="123"/>
      <c r="J129" s="123"/>
      <c r="K129" s="123"/>
      <c r="N129" s="123"/>
    </row>
    <row r="130" spans="1:14" ht="14.25" customHeight="1" x14ac:dyDescent="0.2">
      <c r="A130" s="123"/>
      <c r="B130" s="123"/>
      <c r="C130" s="123"/>
      <c r="E130" s="123"/>
      <c r="F130" s="123"/>
      <c r="G130" s="123"/>
      <c r="H130" s="123"/>
      <c r="I130" s="123"/>
      <c r="J130" s="123"/>
      <c r="K130" s="123"/>
      <c r="N130" s="123"/>
    </row>
    <row r="131" spans="1:14" ht="14.25" customHeight="1" x14ac:dyDescent="0.2">
      <c r="A131" s="123"/>
      <c r="B131" s="123"/>
      <c r="C131" s="123"/>
      <c r="E131" s="123"/>
      <c r="F131" s="123"/>
      <c r="G131" s="123"/>
      <c r="H131" s="123"/>
      <c r="I131" s="123"/>
      <c r="J131" s="123"/>
      <c r="K131" s="123"/>
      <c r="N131" s="123"/>
    </row>
    <row r="132" spans="1:14" ht="14.25" customHeight="1" x14ac:dyDescent="0.2">
      <c r="A132" s="123"/>
      <c r="B132" s="123"/>
      <c r="C132" s="123"/>
      <c r="E132" s="123"/>
      <c r="F132" s="123"/>
      <c r="G132" s="123"/>
      <c r="H132" s="123"/>
      <c r="I132" s="123"/>
      <c r="J132" s="123"/>
      <c r="K132" s="123"/>
      <c r="N132" s="123"/>
    </row>
    <row r="133" spans="1:14" ht="14.25" customHeight="1" x14ac:dyDescent="0.2">
      <c r="A133" s="123"/>
      <c r="B133" s="123"/>
      <c r="C133" s="123"/>
      <c r="E133" s="123"/>
      <c r="F133" s="123"/>
      <c r="G133" s="123"/>
      <c r="H133" s="123"/>
      <c r="I133" s="123"/>
      <c r="J133" s="123"/>
      <c r="K133" s="123"/>
      <c r="N133" s="123"/>
    </row>
    <row r="134" spans="1:14" ht="14.25" customHeight="1" x14ac:dyDescent="0.2">
      <c r="A134" s="123"/>
      <c r="B134" s="123"/>
      <c r="C134" s="123"/>
      <c r="E134" s="123"/>
      <c r="F134" s="123"/>
      <c r="G134" s="123"/>
      <c r="H134" s="123"/>
      <c r="I134" s="123"/>
      <c r="J134" s="123"/>
      <c r="K134" s="123"/>
      <c r="N134" s="123"/>
    </row>
    <row r="135" spans="1:14" ht="14.25" customHeight="1" x14ac:dyDescent="0.2">
      <c r="A135" s="123"/>
      <c r="B135" s="123"/>
      <c r="C135" s="123"/>
      <c r="E135" s="123"/>
      <c r="F135" s="123"/>
      <c r="G135" s="123"/>
      <c r="H135" s="123"/>
      <c r="I135" s="123"/>
      <c r="J135" s="123"/>
      <c r="K135" s="123"/>
      <c r="N135" s="123"/>
    </row>
    <row r="136" spans="1:14" ht="14.25" customHeight="1" x14ac:dyDescent="0.2">
      <c r="A136" s="123"/>
      <c r="B136" s="123"/>
      <c r="C136" s="123"/>
      <c r="E136" s="123"/>
      <c r="F136" s="123"/>
      <c r="G136" s="123"/>
      <c r="H136" s="123"/>
      <c r="I136" s="123"/>
      <c r="J136" s="123"/>
      <c r="K136" s="123"/>
      <c r="N136" s="123"/>
    </row>
    <row r="137" spans="1:14" ht="14.25" customHeight="1" x14ac:dyDescent="0.2">
      <c r="A137" s="123"/>
      <c r="B137" s="123"/>
      <c r="C137" s="123"/>
      <c r="E137" s="123"/>
      <c r="F137" s="123"/>
      <c r="G137" s="123"/>
      <c r="H137" s="123"/>
      <c r="I137" s="123"/>
      <c r="J137" s="123"/>
      <c r="K137" s="123"/>
      <c r="N137" s="123"/>
    </row>
    <row r="138" spans="1:14" ht="14.25" customHeight="1" x14ac:dyDescent="0.2">
      <c r="A138" s="123"/>
      <c r="B138" s="123"/>
      <c r="C138" s="123"/>
      <c r="E138" s="123"/>
      <c r="F138" s="123"/>
      <c r="G138" s="123"/>
      <c r="H138" s="123"/>
      <c r="I138" s="123"/>
      <c r="J138" s="123"/>
      <c r="K138" s="123"/>
      <c r="N138" s="123"/>
    </row>
    <row r="139" spans="1:14" ht="14.25" customHeight="1" x14ac:dyDescent="0.2">
      <c r="A139" s="123"/>
      <c r="B139" s="123"/>
      <c r="C139" s="123"/>
      <c r="E139" s="123"/>
      <c r="F139" s="123"/>
      <c r="G139" s="123"/>
      <c r="H139" s="123"/>
      <c r="I139" s="123"/>
      <c r="J139" s="123"/>
      <c r="K139" s="123"/>
      <c r="N139" s="123"/>
    </row>
    <row r="140" spans="1:14" ht="14.25" customHeight="1" x14ac:dyDescent="0.2">
      <c r="A140" s="123"/>
      <c r="B140" s="123"/>
      <c r="C140" s="123"/>
      <c r="E140" s="123"/>
      <c r="F140" s="123"/>
      <c r="G140" s="123"/>
      <c r="H140" s="123"/>
      <c r="I140" s="123"/>
      <c r="J140" s="123"/>
      <c r="K140" s="123"/>
      <c r="N140" s="123"/>
    </row>
    <row r="141" spans="1:14" ht="14.25" customHeight="1" x14ac:dyDescent="0.2">
      <c r="A141" s="123"/>
      <c r="B141" s="123"/>
      <c r="C141" s="123"/>
      <c r="E141" s="123"/>
      <c r="F141" s="123"/>
      <c r="G141" s="123"/>
      <c r="H141" s="123"/>
      <c r="I141" s="123"/>
      <c r="J141" s="123"/>
      <c r="K141" s="123"/>
      <c r="N141" s="123"/>
    </row>
    <row r="142" spans="1:14" ht="14.25" customHeight="1" x14ac:dyDescent="0.2">
      <c r="A142" s="123"/>
      <c r="B142" s="123"/>
      <c r="C142" s="123"/>
      <c r="E142" s="123"/>
      <c r="F142" s="123"/>
      <c r="G142" s="123"/>
      <c r="H142" s="123"/>
      <c r="I142" s="123"/>
      <c r="J142" s="123"/>
      <c r="K142" s="123"/>
      <c r="N142" s="123"/>
    </row>
    <row r="143" spans="1:14" ht="14.25" customHeight="1" x14ac:dyDescent="0.2">
      <c r="A143" s="123"/>
      <c r="B143" s="123"/>
      <c r="C143" s="123"/>
      <c r="E143" s="123"/>
      <c r="F143" s="123"/>
      <c r="G143" s="123"/>
      <c r="H143" s="123"/>
      <c r="I143" s="123"/>
      <c r="J143" s="123"/>
      <c r="K143" s="123"/>
      <c r="N143" s="123"/>
    </row>
    <row r="144" spans="1:14" ht="14.25" customHeight="1" x14ac:dyDescent="0.2">
      <c r="A144" s="123"/>
      <c r="B144" s="123"/>
      <c r="C144" s="123"/>
      <c r="E144" s="123"/>
      <c r="F144" s="123"/>
      <c r="G144" s="123"/>
      <c r="H144" s="123"/>
      <c r="I144" s="123"/>
      <c r="J144" s="123"/>
      <c r="K144" s="123"/>
      <c r="N144" s="123"/>
    </row>
    <row r="145" spans="1:14" ht="14.25" customHeight="1" x14ac:dyDescent="0.2">
      <c r="A145" s="123"/>
      <c r="B145" s="123"/>
      <c r="C145" s="123"/>
      <c r="E145" s="123"/>
      <c r="F145" s="123"/>
      <c r="G145" s="123"/>
      <c r="H145" s="123"/>
      <c r="I145" s="123"/>
      <c r="J145" s="123"/>
      <c r="K145" s="123"/>
      <c r="N145" s="123"/>
    </row>
    <row r="146" spans="1:14" ht="14.25" customHeight="1" x14ac:dyDescent="0.2">
      <c r="A146" s="123"/>
      <c r="B146" s="123"/>
      <c r="C146" s="123"/>
      <c r="E146" s="123"/>
      <c r="F146" s="123"/>
      <c r="G146" s="123"/>
      <c r="H146" s="123"/>
      <c r="I146" s="123"/>
      <c r="J146" s="123"/>
      <c r="K146" s="123"/>
      <c r="N146" s="123"/>
    </row>
    <row r="147" spans="1:14" ht="14.25" customHeight="1" x14ac:dyDescent="0.2">
      <c r="A147" s="123"/>
      <c r="B147" s="123"/>
      <c r="C147" s="123"/>
      <c r="E147" s="123"/>
      <c r="F147" s="123"/>
      <c r="G147" s="123"/>
      <c r="H147" s="123"/>
      <c r="I147" s="123"/>
      <c r="J147" s="123"/>
      <c r="K147" s="123"/>
      <c r="N147" s="123"/>
    </row>
    <row r="148" spans="1:14" ht="14.25" customHeight="1" x14ac:dyDescent="0.2">
      <c r="A148" s="123"/>
      <c r="B148" s="123"/>
      <c r="C148" s="123"/>
      <c r="E148" s="123"/>
      <c r="F148" s="123"/>
      <c r="G148" s="123"/>
      <c r="H148" s="123"/>
      <c r="I148" s="123"/>
      <c r="J148" s="123"/>
      <c r="K148" s="123"/>
      <c r="N148" s="123"/>
    </row>
    <row r="149" spans="1:14" ht="14.25" customHeight="1" x14ac:dyDescent="0.2">
      <c r="A149" s="123"/>
      <c r="B149" s="123"/>
      <c r="C149" s="123"/>
      <c r="E149" s="123"/>
      <c r="F149" s="123"/>
      <c r="G149" s="123"/>
      <c r="H149" s="123"/>
      <c r="I149" s="123"/>
      <c r="J149" s="123"/>
      <c r="K149" s="123"/>
      <c r="N149" s="123"/>
    </row>
    <row r="150" spans="1:14" ht="14.25" customHeight="1" x14ac:dyDescent="0.2">
      <c r="A150" s="123"/>
      <c r="B150" s="123"/>
      <c r="C150" s="123"/>
      <c r="E150" s="123"/>
      <c r="F150" s="123"/>
      <c r="G150" s="123"/>
      <c r="H150" s="123"/>
      <c r="I150" s="123"/>
      <c r="J150" s="123"/>
      <c r="K150" s="123"/>
      <c r="N150" s="123"/>
    </row>
    <row r="151" spans="1:14" ht="14.25" customHeight="1" x14ac:dyDescent="0.2">
      <c r="A151" s="123"/>
      <c r="B151" s="123"/>
      <c r="C151" s="123"/>
      <c r="E151" s="123"/>
      <c r="F151" s="123"/>
      <c r="G151" s="123"/>
      <c r="H151" s="123"/>
      <c r="I151" s="123"/>
      <c r="J151" s="123"/>
      <c r="K151" s="123"/>
      <c r="N151" s="123"/>
    </row>
    <row r="152" spans="1:14" ht="14.25" customHeight="1" x14ac:dyDescent="0.2">
      <c r="A152" s="123"/>
      <c r="B152" s="123"/>
      <c r="C152" s="123"/>
      <c r="E152" s="123"/>
      <c r="F152" s="123"/>
      <c r="G152" s="123"/>
      <c r="H152" s="123"/>
      <c r="I152" s="123"/>
      <c r="J152" s="123"/>
      <c r="K152" s="123"/>
      <c r="N152" s="123"/>
    </row>
    <row r="153" spans="1:14" ht="14.25" customHeight="1" x14ac:dyDescent="0.2">
      <c r="A153" s="123"/>
      <c r="B153" s="123"/>
      <c r="C153" s="123"/>
      <c r="E153" s="123"/>
      <c r="F153" s="123"/>
      <c r="G153" s="123"/>
      <c r="H153" s="123"/>
      <c r="I153" s="123"/>
      <c r="J153" s="123"/>
      <c r="K153" s="123"/>
      <c r="N153" s="123"/>
    </row>
    <row r="154" spans="1:14" ht="14.25" customHeight="1" x14ac:dyDescent="0.2">
      <c r="A154" s="123"/>
      <c r="B154" s="123"/>
      <c r="C154" s="123"/>
      <c r="E154" s="123"/>
      <c r="F154" s="123"/>
      <c r="G154" s="123"/>
      <c r="H154" s="123"/>
      <c r="I154" s="123"/>
      <c r="J154" s="123"/>
      <c r="K154" s="123"/>
      <c r="N154" s="123"/>
    </row>
    <row r="155" spans="1:14" ht="14.25" customHeight="1" x14ac:dyDescent="0.2">
      <c r="A155" s="123"/>
      <c r="B155" s="123"/>
      <c r="C155" s="123"/>
      <c r="E155" s="123"/>
      <c r="F155" s="123"/>
      <c r="G155" s="123"/>
      <c r="H155" s="123"/>
      <c r="I155" s="123"/>
      <c r="J155" s="123"/>
      <c r="K155" s="123"/>
      <c r="N155" s="123"/>
    </row>
    <row r="156" spans="1:14" ht="14.25" customHeight="1" x14ac:dyDescent="0.2">
      <c r="A156" s="123"/>
      <c r="B156" s="123"/>
      <c r="C156" s="123"/>
      <c r="E156" s="123"/>
      <c r="F156" s="123"/>
      <c r="G156" s="123"/>
      <c r="H156" s="123"/>
      <c r="I156" s="123"/>
      <c r="J156" s="123"/>
      <c r="K156" s="123"/>
      <c r="N156" s="123"/>
    </row>
    <row r="157" spans="1:14" ht="14.25" customHeight="1" x14ac:dyDescent="0.2">
      <c r="A157" s="123"/>
      <c r="B157" s="123"/>
      <c r="C157" s="123"/>
      <c r="E157" s="123"/>
      <c r="F157" s="123"/>
      <c r="G157" s="123"/>
      <c r="H157" s="123"/>
      <c r="I157" s="123"/>
      <c r="J157" s="123"/>
      <c r="K157" s="123"/>
      <c r="N157" s="123"/>
    </row>
    <row r="158" spans="1:14" ht="14.25" customHeight="1" x14ac:dyDescent="0.2">
      <c r="A158" s="123"/>
      <c r="B158" s="123"/>
      <c r="C158" s="123"/>
      <c r="E158" s="123"/>
      <c r="F158" s="123"/>
      <c r="G158" s="123"/>
      <c r="H158" s="123"/>
      <c r="I158" s="123"/>
      <c r="J158" s="123"/>
      <c r="K158" s="123"/>
      <c r="N158" s="123"/>
    </row>
    <row r="159" spans="1:14" ht="14.25" customHeight="1" x14ac:dyDescent="0.2">
      <c r="A159" s="123"/>
      <c r="B159" s="123"/>
      <c r="C159" s="123"/>
      <c r="E159" s="123"/>
      <c r="F159" s="123"/>
      <c r="G159" s="123"/>
      <c r="H159" s="123"/>
      <c r="I159" s="123"/>
      <c r="J159" s="123"/>
      <c r="K159" s="123"/>
      <c r="N159" s="123"/>
    </row>
    <row r="160" spans="1:14" ht="14.25" customHeight="1" x14ac:dyDescent="0.2">
      <c r="A160" s="123"/>
      <c r="B160" s="123"/>
      <c r="C160" s="123"/>
      <c r="E160" s="123"/>
      <c r="F160" s="123"/>
      <c r="G160" s="123"/>
      <c r="H160" s="123"/>
      <c r="I160" s="123"/>
      <c r="J160" s="123"/>
      <c r="K160" s="123"/>
      <c r="N160" s="123"/>
    </row>
    <row r="161" spans="1:14" ht="14.25" customHeight="1" x14ac:dyDescent="0.2">
      <c r="A161" s="123"/>
      <c r="B161" s="123"/>
      <c r="C161" s="123"/>
      <c r="E161" s="123"/>
      <c r="F161" s="123"/>
      <c r="G161" s="123"/>
      <c r="H161" s="123"/>
      <c r="I161" s="123"/>
      <c r="J161" s="123"/>
      <c r="K161" s="123"/>
      <c r="N161" s="123"/>
    </row>
    <row r="162" spans="1:14" ht="14.25" customHeight="1" x14ac:dyDescent="0.2">
      <c r="A162" s="123"/>
      <c r="B162" s="123"/>
      <c r="C162" s="123"/>
      <c r="E162" s="123"/>
      <c r="F162" s="123"/>
      <c r="G162" s="123"/>
      <c r="H162" s="123"/>
      <c r="I162" s="123"/>
      <c r="J162" s="123"/>
      <c r="K162" s="123"/>
      <c r="N162" s="123"/>
    </row>
    <row r="163" spans="1:14" ht="14.25" customHeight="1" x14ac:dyDescent="0.2">
      <c r="A163" s="123"/>
      <c r="B163" s="123"/>
      <c r="C163" s="123"/>
      <c r="E163" s="123"/>
      <c r="F163" s="123"/>
      <c r="G163" s="123"/>
      <c r="H163" s="123"/>
      <c r="I163" s="123"/>
      <c r="J163" s="123"/>
      <c r="K163" s="123"/>
      <c r="N163" s="123"/>
    </row>
    <row r="164" spans="1:14" ht="14.25" customHeight="1" x14ac:dyDescent="0.2">
      <c r="A164" s="123"/>
      <c r="B164" s="123"/>
      <c r="C164" s="123"/>
      <c r="E164" s="123"/>
      <c r="F164" s="123"/>
      <c r="G164" s="123"/>
      <c r="H164" s="123"/>
      <c r="I164" s="123"/>
      <c r="J164" s="123"/>
      <c r="K164" s="123"/>
      <c r="N164" s="123"/>
    </row>
    <row r="165" spans="1:14" ht="14.25" customHeight="1" x14ac:dyDescent="0.2">
      <c r="A165" s="123"/>
      <c r="B165" s="123"/>
      <c r="C165" s="123"/>
      <c r="E165" s="123"/>
      <c r="F165" s="123"/>
      <c r="G165" s="123"/>
      <c r="H165" s="123"/>
      <c r="I165" s="123"/>
      <c r="J165" s="123"/>
      <c r="K165" s="123"/>
      <c r="N165" s="123"/>
    </row>
    <row r="166" spans="1:14" ht="14.25" customHeight="1" x14ac:dyDescent="0.2">
      <c r="A166" s="123"/>
      <c r="B166" s="123"/>
      <c r="C166" s="123"/>
      <c r="E166" s="123"/>
      <c r="F166" s="123"/>
      <c r="G166" s="123"/>
      <c r="H166" s="123"/>
      <c r="I166" s="123"/>
      <c r="J166" s="123"/>
      <c r="K166" s="123"/>
      <c r="N166" s="123"/>
    </row>
    <row r="167" spans="1:14" ht="14.25" customHeight="1" x14ac:dyDescent="0.2">
      <c r="A167" s="123"/>
      <c r="B167" s="123"/>
      <c r="C167" s="123"/>
      <c r="E167" s="123"/>
      <c r="F167" s="123"/>
      <c r="G167" s="123"/>
      <c r="H167" s="123"/>
      <c r="I167" s="123"/>
      <c r="J167" s="123"/>
      <c r="K167" s="123"/>
      <c r="N167" s="123"/>
    </row>
    <row r="168" spans="1:14" ht="14.25" customHeight="1" x14ac:dyDescent="0.2">
      <c r="A168" s="123"/>
      <c r="B168" s="123"/>
      <c r="C168" s="123"/>
      <c r="E168" s="123"/>
      <c r="F168" s="123"/>
      <c r="G168" s="123"/>
      <c r="H168" s="123"/>
      <c r="I168" s="123"/>
      <c r="J168" s="123"/>
      <c r="K168" s="123"/>
      <c r="N168" s="123"/>
    </row>
    <row r="169" spans="1:14" ht="14.25" customHeight="1" x14ac:dyDescent="0.2">
      <c r="A169" s="123"/>
      <c r="B169" s="123"/>
      <c r="C169" s="123"/>
      <c r="E169" s="123"/>
      <c r="F169" s="123"/>
      <c r="G169" s="123"/>
      <c r="H169" s="123"/>
      <c r="I169" s="123"/>
      <c r="J169" s="123"/>
      <c r="K169" s="123"/>
      <c r="N169" s="123"/>
    </row>
    <row r="170" spans="1:14" ht="14.25" customHeight="1" x14ac:dyDescent="0.2">
      <c r="A170" s="123"/>
      <c r="B170" s="123"/>
      <c r="C170" s="123"/>
      <c r="E170" s="123"/>
      <c r="F170" s="123"/>
      <c r="G170" s="123"/>
      <c r="H170" s="123"/>
      <c r="I170" s="123"/>
      <c r="J170" s="123"/>
      <c r="K170" s="123"/>
      <c r="N170" s="123"/>
    </row>
    <row r="171" spans="1:14" ht="14.25" customHeight="1" x14ac:dyDescent="0.2">
      <c r="A171" s="123"/>
      <c r="B171" s="123"/>
      <c r="C171" s="123"/>
      <c r="E171" s="123"/>
      <c r="F171" s="123"/>
      <c r="G171" s="123"/>
      <c r="H171" s="123"/>
      <c r="I171" s="123"/>
      <c r="J171" s="123"/>
      <c r="K171" s="123"/>
      <c r="N171" s="123"/>
    </row>
    <row r="172" spans="1:14" ht="14.25" customHeight="1" x14ac:dyDescent="0.2">
      <c r="A172" s="123"/>
      <c r="B172" s="123"/>
      <c r="C172" s="123"/>
      <c r="E172" s="123"/>
      <c r="F172" s="123"/>
      <c r="G172" s="123"/>
      <c r="H172" s="123"/>
      <c r="I172" s="123"/>
      <c r="J172" s="123"/>
      <c r="K172" s="123"/>
      <c r="N172" s="123"/>
    </row>
    <row r="173" spans="1:14" ht="14.25" customHeight="1" x14ac:dyDescent="0.2">
      <c r="A173" s="123"/>
      <c r="B173" s="123"/>
      <c r="C173" s="123"/>
      <c r="E173" s="123"/>
      <c r="F173" s="123"/>
      <c r="G173" s="123"/>
      <c r="H173" s="123"/>
      <c r="I173" s="123"/>
      <c r="J173" s="123"/>
      <c r="K173" s="123"/>
      <c r="N173" s="123"/>
    </row>
    <row r="174" spans="1:14" ht="14.25" customHeight="1" x14ac:dyDescent="0.2">
      <c r="A174" s="123"/>
      <c r="B174" s="123"/>
      <c r="C174" s="123"/>
      <c r="E174" s="123"/>
      <c r="F174" s="123"/>
      <c r="G174" s="123"/>
      <c r="H174" s="123"/>
      <c r="I174" s="123"/>
      <c r="J174" s="123"/>
      <c r="K174" s="123"/>
      <c r="N174" s="123"/>
    </row>
    <row r="175" spans="1:14" ht="14.25" customHeight="1" x14ac:dyDescent="0.2">
      <c r="A175" s="123"/>
      <c r="B175" s="123"/>
      <c r="C175" s="123"/>
      <c r="E175" s="123"/>
      <c r="F175" s="123"/>
      <c r="G175" s="123"/>
      <c r="H175" s="123"/>
      <c r="I175" s="123"/>
      <c r="J175" s="123"/>
      <c r="K175" s="123"/>
      <c r="N175" s="123"/>
    </row>
    <row r="176" spans="1:14" ht="14.25" customHeight="1" x14ac:dyDescent="0.2">
      <c r="A176" s="123"/>
      <c r="B176" s="123"/>
      <c r="C176" s="123"/>
      <c r="E176" s="123"/>
      <c r="F176" s="123"/>
      <c r="G176" s="123"/>
      <c r="H176" s="123"/>
      <c r="I176" s="123"/>
      <c r="J176" s="123"/>
      <c r="K176" s="123"/>
      <c r="N176" s="123"/>
    </row>
    <row r="177" spans="1:14" ht="14.25" customHeight="1" x14ac:dyDescent="0.2">
      <c r="A177" s="123"/>
      <c r="B177" s="123"/>
      <c r="C177" s="123"/>
      <c r="E177" s="123"/>
      <c r="F177" s="123"/>
      <c r="G177" s="123"/>
      <c r="H177" s="123"/>
      <c r="I177" s="123"/>
      <c r="J177" s="123"/>
      <c r="K177" s="123"/>
      <c r="N177" s="123"/>
    </row>
    <row r="178" spans="1:14" ht="14.25" customHeight="1" x14ac:dyDescent="0.2">
      <c r="A178" s="123"/>
      <c r="B178" s="123"/>
      <c r="C178" s="123"/>
      <c r="E178" s="123"/>
      <c r="F178" s="123"/>
      <c r="G178" s="123"/>
      <c r="H178" s="123"/>
      <c r="I178" s="123"/>
      <c r="J178" s="123"/>
      <c r="K178" s="123"/>
      <c r="N178" s="123"/>
    </row>
    <row r="179" spans="1:14" ht="14.25" customHeight="1" x14ac:dyDescent="0.2">
      <c r="A179" s="123"/>
      <c r="B179" s="123"/>
      <c r="C179" s="123"/>
      <c r="E179" s="123"/>
      <c r="F179" s="123"/>
      <c r="G179" s="123"/>
      <c r="H179" s="123"/>
      <c r="I179" s="123"/>
      <c r="J179" s="123"/>
      <c r="K179" s="123"/>
      <c r="N179" s="123"/>
    </row>
    <row r="180" spans="1:14" ht="14.25" customHeight="1" x14ac:dyDescent="0.2">
      <c r="A180" s="123"/>
      <c r="B180" s="123"/>
      <c r="C180" s="123"/>
      <c r="E180" s="123"/>
      <c r="F180" s="123"/>
      <c r="G180" s="123"/>
      <c r="H180" s="123"/>
      <c r="I180" s="123"/>
      <c r="J180" s="123"/>
      <c r="K180" s="123"/>
      <c r="N180" s="123"/>
    </row>
    <row r="181" spans="1:14" ht="14.25" customHeight="1" x14ac:dyDescent="0.2">
      <c r="A181" s="123"/>
      <c r="B181" s="123"/>
      <c r="C181" s="123"/>
      <c r="E181" s="123"/>
      <c r="F181" s="123"/>
      <c r="G181" s="123"/>
      <c r="H181" s="123"/>
      <c r="I181" s="123"/>
      <c r="J181" s="123"/>
      <c r="K181" s="123"/>
      <c r="N181" s="123"/>
    </row>
    <row r="182" spans="1:14" ht="14.25" customHeight="1" x14ac:dyDescent="0.2">
      <c r="A182" s="123"/>
      <c r="B182" s="123"/>
      <c r="C182" s="123"/>
      <c r="E182" s="123"/>
      <c r="F182" s="123"/>
      <c r="G182" s="123"/>
      <c r="H182" s="123"/>
      <c r="I182" s="123"/>
      <c r="J182" s="123"/>
      <c r="K182" s="123"/>
      <c r="N182" s="123"/>
    </row>
    <row r="183" spans="1:14" ht="14.25" customHeight="1" x14ac:dyDescent="0.2">
      <c r="A183" s="123"/>
      <c r="B183" s="123"/>
      <c r="C183" s="123"/>
      <c r="E183" s="123"/>
      <c r="F183" s="123"/>
      <c r="G183" s="123"/>
      <c r="H183" s="123"/>
      <c r="I183" s="123"/>
      <c r="J183" s="123"/>
      <c r="K183" s="123"/>
      <c r="N183" s="123"/>
    </row>
    <row r="184" spans="1:14" ht="14.25" customHeight="1" x14ac:dyDescent="0.2">
      <c r="A184" s="123"/>
      <c r="B184" s="123"/>
      <c r="C184" s="123"/>
      <c r="E184" s="123"/>
      <c r="F184" s="123"/>
      <c r="G184" s="123"/>
      <c r="H184" s="123"/>
      <c r="I184" s="123"/>
      <c r="J184" s="123"/>
      <c r="K184" s="123"/>
      <c r="N184" s="123"/>
    </row>
    <row r="185" spans="1:14" ht="14.25" customHeight="1" x14ac:dyDescent="0.2">
      <c r="A185" s="123"/>
      <c r="B185" s="123"/>
      <c r="C185" s="123"/>
      <c r="E185" s="123"/>
      <c r="F185" s="123"/>
      <c r="G185" s="123"/>
      <c r="H185" s="123"/>
      <c r="I185" s="123"/>
      <c r="J185" s="123"/>
      <c r="K185" s="123"/>
      <c r="N185" s="123"/>
    </row>
    <row r="186" spans="1:14" ht="14.25" customHeight="1" x14ac:dyDescent="0.2">
      <c r="A186" s="123"/>
      <c r="B186" s="123"/>
      <c r="C186" s="123"/>
      <c r="E186" s="123"/>
      <c r="F186" s="123"/>
      <c r="G186" s="123"/>
      <c r="H186" s="123"/>
      <c r="I186" s="123"/>
      <c r="J186" s="123"/>
      <c r="K186" s="123"/>
      <c r="N186" s="123"/>
    </row>
    <row r="187" spans="1:14" ht="14.25" customHeight="1" x14ac:dyDescent="0.2">
      <c r="A187" s="123"/>
      <c r="B187" s="123"/>
      <c r="C187" s="123"/>
      <c r="E187" s="123"/>
      <c r="F187" s="123"/>
      <c r="G187" s="123"/>
      <c r="H187" s="123"/>
      <c r="I187" s="123"/>
      <c r="J187" s="123"/>
      <c r="K187" s="123"/>
      <c r="N187" s="123"/>
    </row>
    <row r="188" spans="1:14" ht="14.25" customHeight="1" x14ac:dyDescent="0.2">
      <c r="A188" s="123"/>
      <c r="B188" s="123"/>
      <c r="C188" s="123"/>
      <c r="E188" s="123"/>
      <c r="F188" s="123"/>
      <c r="G188" s="123"/>
      <c r="H188" s="123"/>
      <c r="I188" s="123"/>
      <c r="J188" s="123"/>
      <c r="K188" s="123"/>
      <c r="N188" s="123"/>
    </row>
    <row r="189" spans="1:14" ht="14.25" customHeight="1" x14ac:dyDescent="0.2">
      <c r="A189" s="123"/>
      <c r="B189" s="123"/>
      <c r="C189" s="123"/>
      <c r="E189" s="123"/>
      <c r="F189" s="123"/>
      <c r="G189" s="123"/>
      <c r="H189" s="123"/>
      <c r="I189" s="123"/>
      <c r="J189" s="123"/>
      <c r="K189" s="123"/>
      <c r="N189" s="123"/>
    </row>
    <row r="190" spans="1:14" ht="14.25" customHeight="1" x14ac:dyDescent="0.2">
      <c r="A190" s="123"/>
      <c r="B190" s="123"/>
      <c r="C190" s="123"/>
      <c r="E190" s="123"/>
      <c r="F190" s="123"/>
      <c r="G190" s="123"/>
      <c r="H190" s="123"/>
      <c r="I190" s="123"/>
      <c r="J190" s="123"/>
      <c r="K190" s="123"/>
      <c r="N190" s="123"/>
    </row>
    <row r="191" spans="1:14" ht="14.25" customHeight="1" x14ac:dyDescent="0.2">
      <c r="A191" s="123"/>
      <c r="B191" s="123"/>
      <c r="C191" s="123"/>
      <c r="E191" s="123"/>
      <c r="F191" s="123"/>
      <c r="G191" s="123"/>
      <c r="H191" s="123"/>
      <c r="I191" s="123"/>
      <c r="J191" s="123"/>
      <c r="K191" s="123"/>
      <c r="N191" s="123"/>
    </row>
    <row r="192" spans="1:14" ht="14.25" customHeight="1" x14ac:dyDescent="0.2">
      <c r="A192" s="123"/>
      <c r="B192" s="123"/>
      <c r="C192" s="123"/>
      <c r="E192" s="123"/>
      <c r="F192" s="123"/>
      <c r="G192" s="123"/>
      <c r="H192" s="123"/>
      <c r="I192" s="123"/>
      <c r="J192" s="123"/>
      <c r="K192" s="123"/>
      <c r="N192" s="123"/>
    </row>
    <row r="193" spans="1:14" ht="14.25" customHeight="1" x14ac:dyDescent="0.2">
      <c r="A193" s="123"/>
      <c r="B193" s="123"/>
      <c r="C193" s="123"/>
      <c r="E193" s="123"/>
      <c r="F193" s="123"/>
      <c r="G193" s="123"/>
      <c r="H193" s="123"/>
      <c r="I193" s="123"/>
      <c r="J193" s="123"/>
      <c r="K193" s="123"/>
      <c r="N193" s="123"/>
    </row>
    <row r="194" spans="1:14" ht="14.25" customHeight="1" x14ac:dyDescent="0.2">
      <c r="A194" s="123"/>
      <c r="B194" s="123"/>
      <c r="C194" s="123"/>
      <c r="E194" s="123"/>
      <c r="F194" s="123"/>
      <c r="G194" s="123"/>
      <c r="H194" s="123"/>
      <c r="I194" s="123"/>
      <c r="J194" s="123"/>
      <c r="K194" s="123"/>
      <c r="N194" s="123"/>
    </row>
    <row r="195" spans="1:14" ht="14.25" customHeight="1" x14ac:dyDescent="0.2">
      <c r="A195" s="123"/>
      <c r="B195" s="123"/>
      <c r="C195" s="123"/>
      <c r="E195" s="123"/>
      <c r="F195" s="123"/>
      <c r="G195" s="123"/>
      <c r="H195" s="123"/>
      <c r="I195" s="123"/>
      <c r="J195" s="123"/>
      <c r="K195" s="123"/>
      <c r="N195" s="123"/>
    </row>
    <row r="196" spans="1:14" ht="14.25" customHeight="1" x14ac:dyDescent="0.2">
      <c r="A196" s="123"/>
      <c r="B196" s="123"/>
      <c r="C196" s="123"/>
      <c r="E196" s="123"/>
      <c r="F196" s="123"/>
      <c r="G196" s="123"/>
      <c r="H196" s="123"/>
      <c r="I196" s="123"/>
      <c r="J196" s="123"/>
      <c r="K196" s="123"/>
      <c r="N196" s="123"/>
    </row>
    <row r="197" spans="1:14" ht="14.25" customHeight="1" x14ac:dyDescent="0.2">
      <c r="A197" s="123"/>
      <c r="B197" s="123"/>
      <c r="C197" s="123"/>
      <c r="E197" s="123"/>
      <c r="F197" s="123"/>
      <c r="G197" s="123"/>
      <c r="H197" s="123"/>
      <c r="I197" s="123"/>
      <c r="J197" s="123"/>
      <c r="K197" s="123"/>
      <c r="N197" s="123"/>
    </row>
    <row r="198" spans="1:14" ht="14.25" customHeight="1" x14ac:dyDescent="0.2">
      <c r="A198" s="123"/>
      <c r="B198" s="123"/>
      <c r="C198" s="123"/>
      <c r="E198" s="123"/>
      <c r="F198" s="123"/>
      <c r="G198" s="123"/>
      <c r="H198" s="123"/>
      <c r="I198" s="123"/>
      <c r="J198" s="123"/>
      <c r="K198" s="123"/>
      <c r="N198" s="123"/>
    </row>
    <row r="199" spans="1:14" ht="14.25" customHeight="1" x14ac:dyDescent="0.2">
      <c r="A199" s="123"/>
      <c r="B199" s="123"/>
      <c r="C199" s="123"/>
      <c r="E199" s="123"/>
      <c r="F199" s="123"/>
      <c r="G199" s="123"/>
      <c r="H199" s="123"/>
      <c r="I199" s="123"/>
      <c r="J199" s="123"/>
      <c r="K199" s="123"/>
      <c r="N199" s="123"/>
    </row>
    <row r="200" spans="1:14" ht="14.25" customHeight="1" x14ac:dyDescent="0.2">
      <c r="A200" s="123"/>
      <c r="B200" s="123"/>
      <c r="C200" s="123"/>
      <c r="E200" s="123"/>
      <c r="F200" s="123"/>
      <c r="G200" s="123"/>
      <c r="H200" s="123"/>
      <c r="I200" s="123"/>
      <c r="J200" s="123"/>
      <c r="K200" s="123"/>
      <c r="N200" s="123"/>
    </row>
    <row r="201" spans="1:14" ht="14.25" customHeight="1" x14ac:dyDescent="0.2">
      <c r="A201" s="123"/>
      <c r="B201" s="123"/>
      <c r="C201" s="123"/>
      <c r="E201" s="123"/>
      <c r="F201" s="123"/>
      <c r="G201" s="123"/>
      <c r="H201" s="123"/>
      <c r="I201" s="123"/>
      <c r="J201" s="123"/>
      <c r="K201" s="123"/>
      <c r="N201" s="123"/>
    </row>
    <row r="202" spans="1:14" ht="14.25" customHeight="1" x14ac:dyDescent="0.2">
      <c r="A202" s="123"/>
      <c r="B202" s="123"/>
      <c r="C202" s="123"/>
      <c r="E202" s="123"/>
      <c r="F202" s="123"/>
      <c r="G202" s="123"/>
      <c r="H202" s="123"/>
      <c r="I202" s="123"/>
      <c r="J202" s="123"/>
      <c r="K202" s="123"/>
      <c r="N202" s="123"/>
    </row>
    <row r="203" spans="1:14" ht="14.25" customHeight="1" x14ac:dyDescent="0.2">
      <c r="A203" s="123"/>
      <c r="B203" s="123"/>
      <c r="C203" s="123"/>
      <c r="E203" s="123"/>
      <c r="F203" s="123"/>
      <c r="G203" s="123"/>
      <c r="H203" s="123"/>
      <c r="I203" s="123"/>
      <c r="J203" s="123"/>
      <c r="K203" s="123"/>
      <c r="N203" s="123"/>
    </row>
    <row r="204" spans="1:14" ht="14.25" customHeight="1" x14ac:dyDescent="0.2">
      <c r="A204" s="123"/>
      <c r="B204" s="123"/>
      <c r="C204" s="123"/>
      <c r="E204" s="123"/>
      <c r="F204" s="123"/>
      <c r="G204" s="123"/>
      <c r="H204" s="123"/>
      <c r="I204" s="123"/>
      <c r="J204" s="123"/>
      <c r="K204" s="123"/>
      <c r="N204" s="123"/>
    </row>
    <row r="205" spans="1:14" ht="14.25" customHeight="1" x14ac:dyDescent="0.2">
      <c r="A205" s="123"/>
      <c r="B205" s="123"/>
      <c r="C205" s="123"/>
      <c r="E205" s="123"/>
      <c r="F205" s="123"/>
      <c r="G205" s="123"/>
      <c r="H205" s="123"/>
      <c r="I205" s="123"/>
      <c r="J205" s="123"/>
      <c r="K205" s="123"/>
      <c r="N205" s="123"/>
    </row>
    <row r="206" spans="1:14" ht="14.25" customHeight="1" x14ac:dyDescent="0.2">
      <c r="A206" s="123"/>
      <c r="B206" s="123"/>
      <c r="C206" s="123"/>
      <c r="E206" s="123"/>
      <c r="F206" s="123"/>
      <c r="G206" s="123"/>
      <c r="H206" s="123"/>
      <c r="I206" s="123"/>
      <c r="J206" s="123"/>
      <c r="K206" s="123"/>
      <c r="N206" s="123"/>
    </row>
    <row r="207" spans="1:14" ht="14.25" customHeight="1" x14ac:dyDescent="0.2">
      <c r="A207" s="123"/>
      <c r="B207" s="123"/>
      <c r="C207" s="123"/>
      <c r="E207" s="123"/>
      <c r="F207" s="123"/>
      <c r="G207" s="123"/>
      <c r="H207" s="123"/>
      <c r="I207" s="123"/>
      <c r="J207" s="123"/>
      <c r="K207" s="123"/>
      <c r="N207" s="123"/>
    </row>
    <row r="208" spans="1:14" ht="14.25" customHeight="1" x14ac:dyDescent="0.2">
      <c r="A208" s="123"/>
      <c r="B208" s="123"/>
      <c r="C208" s="123"/>
      <c r="E208" s="123"/>
      <c r="F208" s="123"/>
      <c r="G208" s="123"/>
      <c r="H208" s="123"/>
      <c r="I208" s="123"/>
      <c r="J208" s="123"/>
      <c r="K208" s="123"/>
      <c r="N208" s="123"/>
    </row>
    <row r="209" spans="1:14" ht="14.25" customHeight="1" x14ac:dyDescent="0.2">
      <c r="A209" s="123"/>
      <c r="B209" s="123"/>
      <c r="C209" s="123"/>
      <c r="E209" s="123"/>
      <c r="F209" s="123"/>
      <c r="G209" s="123"/>
      <c r="H209" s="123"/>
      <c r="I209" s="123"/>
      <c r="J209" s="123"/>
      <c r="K209" s="123"/>
      <c r="N209" s="123"/>
    </row>
    <row r="210" spans="1:14" ht="14.25" customHeight="1" x14ac:dyDescent="0.2">
      <c r="A210" s="123"/>
      <c r="B210" s="123"/>
      <c r="C210" s="123"/>
      <c r="E210" s="123"/>
      <c r="F210" s="123"/>
      <c r="G210" s="123"/>
      <c r="H210" s="123"/>
      <c r="I210" s="123"/>
      <c r="J210" s="123"/>
      <c r="K210" s="123"/>
      <c r="N210" s="123"/>
    </row>
    <row r="211" spans="1:14" ht="14.25" customHeight="1" x14ac:dyDescent="0.2">
      <c r="A211" s="123"/>
      <c r="B211" s="123"/>
      <c r="C211" s="123"/>
      <c r="E211" s="123"/>
      <c r="F211" s="123"/>
      <c r="G211" s="123"/>
      <c r="H211" s="123"/>
      <c r="I211" s="123"/>
      <c r="J211" s="123"/>
      <c r="K211" s="123"/>
      <c r="N211" s="123"/>
    </row>
    <row r="212" spans="1:14" ht="14.25" customHeight="1" x14ac:dyDescent="0.2">
      <c r="A212" s="123"/>
      <c r="B212" s="123"/>
      <c r="C212" s="123"/>
      <c r="E212" s="123"/>
      <c r="F212" s="123"/>
      <c r="G212" s="123"/>
      <c r="H212" s="123"/>
      <c r="I212" s="123"/>
      <c r="J212" s="123"/>
      <c r="K212" s="123"/>
      <c r="N212" s="123"/>
    </row>
    <row r="213" spans="1:14" ht="14.25" customHeight="1" x14ac:dyDescent="0.2">
      <c r="A213" s="123"/>
      <c r="B213" s="123"/>
      <c r="C213" s="123"/>
      <c r="E213" s="123"/>
      <c r="F213" s="123"/>
      <c r="G213" s="123"/>
      <c r="H213" s="123"/>
      <c r="I213" s="123"/>
      <c r="J213" s="123"/>
      <c r="K213" s="123"/>
      <c r="N213" s="123"/>
    </row>
    <row r="214" spans="1:14" ht="14.25" customHeight="1" x14ac:dyDescent="0.2">
      <c r="A214" s="123"/>
      <c r="B214" s="123"/>
      <c r="C214" s="123"/>
      <c r="E214" s="123"/>
      <c r="F214" s="123"/>
      <c r="G214" s="123"/>
      <c r="H214" s="123"/>
      <c r="I214" s="123"/>
      <c r="J214" s="123"/>
      <c r="K214" s="123"/>
      <c r="N214" s="123"/>
    </row>
    <row r="215" spans="1:14" ht="14.25" customHeight="1" x14ac:dyDescent="0.2">
      <c r="A215" s="123"/>
      <c r="B215" s="123"/>
      <c r="C215" s="123"/>
      <c r="E215" s="123"/>
      <c r="F215" s="123"/>
      <c r="G215" s="123"/>
      <c r="H215" s="123"/>
      <c r="I215" s="123"/>
      <c r="J215" s="123"/>
      <c r="K215" s="123"/>
      <c r="N215" s="123"/>
    </row>
    <row r="216" spans="1:14" ht="14.25" customHeight="1" x14ac:dyDescent="0.2">
      <c r="A216" s="123"/>
      <c r="B216" s="123"/>
      <c r="C216" s="123"/>
      <c r="E216" s="123"/>
      <c r="F216" s="123"/>
      <c r="G216" s="123"/>
      <c r="H216" s="123"/>
      <c r="I216" s="123"/>
      <c r="J216" s="123"/>
      <c r="K216" s="123"/>
      <c r="N216" s="123"/>
    </row>
    <row r="217" spans="1:14" ht="14.25" customHeight="1" x14ac:dyDescent="0.2">
      <c r="A217" s="123"/>
      <c r="B217" s="123"/>
      <c r="C217" s="123"/>
      <c r="E217" s="123"/>
      <c r="F217" s="123"/>
      <c r="G217" s="123"/>
      <c r="H217" s="123"/>
      <c r="I217" s="123"/>
      <c r="J217" s="123"/>
      <c r="K217" s="123"/>
      <c r="N217" s="123"/>
    </row>
    <row r="218" spans="1:14" ht="14.25" customHeight="1" x14ac:dyDescent="0.2">
      <c r="A218" s="123"/>
      <c r="B218" s="123"/>
      <c r="C218" s="123"/>
      <c r="E218" s="123"/>
      <c r="F218" s="123"/>
      <c r="G218" s="123"/>
      <c r="H218" s="123"/>
      <c r="I218" s="123"/>
      <c r="J218" s="123"/>
      <c r="K218" s="123"/>
      <c r="N218" s="123"/>
    </row>
    <row r="219" spans="1:14" ht="14.25" customHeight="1" x14ac:dyDescent="0.2">
      <c r="A219" s="123"/>
      <c r="B219" s="123"/>
      <c r="C219" s="123"/>
      <c r="E219" s="123"/>
      <c r="F219" s="123"/>
      <c r="G219" s="123"/>
      <c r="H219" s="123"/>
      <c r="I219" s="123"/>
      <c r="J219" s="123"/>
      <c r="K219" s="123"/>
      <c r="N219" s="123"/>
    </row>
    <row r="220" spans="1:14" ht="14.25" customHeight="1" x14ac:dyDescent="0.2">
      <c r="A220" s="123"/>
      <c r="B220" s="123"/>
      <c r="C220" s="123"/>
      <c r="E220" s="123"/>
      <c r="F220" s="123"/>
      <c r="G220" s="123"/>
      <c r="H220" s="123"/>
      <c r="I220" s="123"/>
      <c r="J220" s="123"/>
      <c r="K220" s="123"/>
    </row>
    <row r="221" spans="1:14" ht="14.25" customHeight="1" x14ac:dyDescent="0.2">
      <c r="A221" s="123"/>
      <c r="B221" s="123"/>
      <c r="C221" s="123"/>
      <c r="E221" s="123"/>
      <c r="F221" s="123"/>
      <c r="G221" s="123"/>
      <c r="H221" s="123"/>
      <c r="I221" s="123"/>
      <c r="J221" s="123"/>
      <c r="K221" s="123"/>
    </row>
    <row r="222" spans="1:14" ht="14.25" customHeight="1" x14ac:dyDescent="0.2">
      <c r="A222" s="123"/>
      <c r="B222" s="123"/>
      <c r="C222" s="123"/>
      <c r="E222" s="123"/>
      <c r="F222" s="123"/>
      <c r="G222" s="123"/>
      <c r="H222" s="123"/>
      <c r="I222" s="123"/>
      <c r="J222" s="123"/>
      <c r="K222" s="123"/>
    </row>
    <row r="223" spans="1:14" ht="14.25" customHeight="1" x14ac:dyDescent="0.2">
      <c r="A223" s="123"/>
      <c r="B223" s="123"/>
      <c r="C223" s="123"/>
      <c r="E223" s="123"/>
      <c r="F223" s="123"/>
      <c r="G223" s="123"/>
      <c r="H223" s="123"/>
      <c r="I223" s="123"/>
      <c r="J223" s="123"/>
      <c r="K223" s="123"/>
    </row>
    <row r="224" spans="1:14" ht="14.25" customHeight="1" x14ac:dyDescent="0.2">
      <c r="A224" s="123"/>
      <c r="B224" s="123"/>
      <c r="C224" s="123"/>
      <c r="E224" s="123"/>
      <c r="F224" s="123"/>
      <c r="G224" s="123"/>
      <c r="H224" s="123"/>
      <c r="I224" s="123"/>
      <c r="J224" s="123"/>
      <c r="K224" s="123"/>
    </row>
    <row r="225" spans="1:11" ht="14.25" customHeight="1" x14ac:dyDescent="0.2">
      <c r="A225" s="123"/>
      <c r="B225" s="123"/>
      <c r="C225" s="123"/>
      <c r="E225" s="123"/>
      <c r="F225" s="123"/>
      <c r="G225" s="123"/>
      <c r="H225" s="123"/>
      <c r="I225" s="123"/>
      <c r="J225" s="123"/>
      <c r="K225" s="123"/>
    </row>
    <row r="226" spans="1:11" ht="14.25" customHeight="1" x14ac:dyDescent="0.2">
      <c r="A226" s="123"/>
      <c r="B226" s="123"/>
      <c r="C226" s="123"/>
      <c r="E226" s="123"/>
      <c r="F226" s="123"/>
      <c r="G226" s="123"/>
      <c r="H226" s="123"/>
      <c r="I226" s="123"/>
      <c r="J226" s="123"/>
      <c r="K226" s="123"/>
    </row>
    <row r="227" spans="1:11" ht="14.25" customHeight="1" x14ac:dyDescent="0.2">
      <c r="A227" s="123"/>
      <c r="B227" s="123"/>
      <c r="C227" s="123"/>
      <c r="E227" s="123"/>
      <c r="F227" s="123"/>
      <c r="G227" s="123"/>
      <c r="H227" s="123"/>
      <c r="I227" s="123"/>
      <c r="J227" s="123"/>
      <c r="K227" s="123"/>
    </row>
    <row r="228" spans="1:11" ht="14.25" customHeight="1" x14ac:dyDescent="0.2">
      <c r="A228" s="123"/>
      <c r="B228" s="123"/>
      <c r="C228" s="123"/>
      <c r="E228" s="123"/>
      <c r="F228" s="123"/>
      <c r="G228" s="123"/>
      <c r="H228" s="123"/>
      <c r="I228" s="123"/>
      <c r="J228" s="123"/>
      <c r="K228" s="123"/>
    </row>
    <row r="229" spans="1:11" ht="14.25" customHeight="1" x14ac:dyDescent="0.2">
      <c r="A229" s="123"/>
      <c r="B229" s="123"/>
      <c r="C229" s="123"/>
      <c r="E229" s="123"/>
      <c r="F229" s="123"/>
      <c r="G229" s="123"/>
      <c r="H229" s="123"/>
      <c r="I229" s="123"/>
      <c r="J229" s="123"/>
      <c r="K229" s="123"/>
    </row>
    <row r="230" spans="1:11" ht="14.25" customHeight="1" x14ac:dyDescent="0.2">
      <c r="A230" s="123"/>
      <c r="B230" s="123"/>
      <c r="C230" s="123"/>
      <c r="E230" s="123"/>
      <c r="F230" s="123"/>
      <c r="G230" s="123"/>
      <c r="H230" s="123"/>
      <c r="I230" s="123"/>
      <c r="J230" s="123"/>
      <c r="K230" s="123"/>
    </row>
    <row r="231" spans="1:11" ht="14.25" customHeight="1" x14ac:dyDescent="0.2">
      <c r="A231" s="123"/>
      <c r="B231" s="123"/>
      <c r="C231" s="123"/>
      <c r="E231" s="123"/>
      <c r="F231" s="123"/>
      <c r="G231" s="123"/>
      <c r="H231" s="123"/>
      <c r="I231" s="123"/>
      <c r="J231" s="123"/>
      <c r="K231" s="123"/>
    </row>
    <row r="232" spans="1:11" ht="14.25" customHeight="1" x14ac:dyDescent="0.2">
      <c r="A232" s="123"/>
      <c r="B232" s="123"/>
      <c r="C232" s="123"/>
      <c r="E232" s="123"/>
      <c r="F232" s="123"/>
      <c r="G232" s="123"/>
      <c r="H232" s="123"/>
      <c r="I232" s="123"/>
      <c r="J232" s="123"/>
      <c r="K232" s="123"/>
    </row>
    <row r="233" spans="1:11" ht="14.25" customHeight="1" x14ac:dyDescent="0.2">
      <c r="A233" s="123"/>
      <c r="B233" s="123"/>
      <c r="C233" s="123"/>
      <c r="E233" s="123"/>
      <c r="F233" s="123"/>
      <c r="G233" s="123"/>
      <c r="H233" s="123"/>
      <c r="I233" s="123"/>
      <c r="J233" s="123"/>
      <c r="K233" s="123"/>
    </row>
    <row r="234" spans="1:11" ht="14.25" customHeight="1" x14ac:dyDescent="0.2">
      <c r="A234" s="123"/>
      <c r="B234" s="123"/>
      <c r="C234" s="123"/>
      <c r="E234" s="123"/>
      <c r="F234" s="123"/>
      <c r="G234" s="123"/>
      <c r="H234" s="123"/>
      <c r="I234" s="123"/>
      <c r="J234" s="123"/>
      <c r="K234" s="123"/>
    </row>
    <row r="235" spans="1:11" ht="14.25" customHeight="1" x14ac:dyDescent="0.2">
      <c r="A235" s="123"/>
      <c r="B235" s="123"/>
      <c r="C235" s="123"/>
      <c r="E235" s="123"/>
      <c r="F235" s="123"/>
      <c r="G235" s="123"/>
      <c r="H235" s="123"/>
      <c r="I235" s="123"/>
      <c r="J235" s="123"/>
      <c r="K235" s="123"/>
    </row>
    <row r="236" spans="1:11" ht="14.25" customHeight="1" x14ac:dyDescent="0.2">
      <c r="A236" s="123"/>
      <c r="B236" s="123"/>
      <c r="C236" s="123"/>
      <c r="E236" s="123"/>
      <c r="F236" s="123"/>
      <c r="G236" s="123"/>
      <c r="H236" s="123"/>
      <c r="I236" s="123"/>
      <c r="J236" s="123"/>
      <c r="K236" s="123"/>
    </row>
    <row r="237" spans="1:11" ht="14.25" customHeight="1" x14ac:dyDescent="0.2">
      <c r="A237" s="123"/>
      <c r="B237" s="123"/>
      <c r="C237" s="123"/>
      <c r="E237" s="123"/>
      <c r="F237" s="123"/>
      <c r="G237" s="123"/>
      <c r="H237" s="123"/>
      <c r="I237" s="123"/>
      <c r="J237" s="123"/>
      <c r="K237" s="123"/>
    </row>
    <row r="238" spans="1:11" ht="14.25" customHeight="1" x14ac:dyDescent="0.2">
      <c r="A238" s="123"/>
      <c r="B238" s="123"/>
      <c r="C238" s="123"/>
      <c r="E238" s="123"/>
      <c r="F238" s="123"/>
      <c r="G238" s="123"/>
      <c r="H238" s="123"/>
      <c r="I238" s="123"/>
      <c r="J238" s="123"/>
      <c r="K238" s="123"/>
    </row>
    <row r="239" spans="1:11" ht="14.25" customHeight="1" x14ac:dyDescent="0.2">
      <c r="A239" s="123"/>
      <c r="B239" s="123"/>
      <c r="C239" s="123"/>
      <c r="E239" s="123"/>
      <c r="F239" s="123"/>
      <c r="G239" s="123"/>
      <c r="H239" s="123"/>
      <c r="I239" s="123"/>
      <c r="J239" s="123"/>
      <c r="K239" s="123"/>
    </row>
    <row r="240" spans="1:11" ht="14.25" customHeight="1" x14ac:dyDescent="0.2">
      <c r="A240" s="123"/>
      <c r="B240" s="123"/>
      <c r="C240" s="123"/>
      <c r="E240" s="123"/>
      <c r="F240" s="123"/>
      <c r="G240" s="123"/>
      <c r="H240" s="123"/>
      <c r="I240" s="123"/>
      <c r="J240" s="123"/>
      <c r="K240" s="123"/>
    </row>
    <row r="241" spans="1:11" ht="14.25" customHeight="1" x14ac:dyDescent="0.2">
      <c r="A241" s="123"/>
      <c r="B241" s="123"/>
      <c r="C241" s="123"/>
      <c r="E241" s="123"/>
      <c r="F241" s="123"/>
      <c r="G241" s="123"/>
      <c r="H241" s="123"/>
      <c r="I241" s="123"/>
      <c r="J241" s="123"/>
      <c r="K241" s="123"/>
    </row>
    <row r="242" spans="1:11" ht="14.25" customHeight="1" x14ac:dyDescent="0.2">
      <c r="A242" s="123"/>
      <c r="B242" s="123"/>
      <c r="C242" s="123"/>
      <c r="E242" s="123"/>
      <c r="F242" s="123"/>
      <c r="G242" s="123"/>
      <c r="H242" s="123"/>
      <c r="I242" s="123"/>
      <c r="J242" s="123"/>
      <c r="K242" s="123"/>
    </row>
    <row r="243" spans="1:11" ht="14.25" customHeight="1" x14ac:dyDescent="0.2">
      <c r="A243" s="123"/>
      <c r="B243" s="123"/>
      <c r="C243" s="123"/>
      <c r="E243" s="123"/>
      <c r="F243" s="123"/>
      <c r="G243" s="123"/>
      <c r="H243" s="123"/>
      <c r="I243" s="123"/>
      <c r="J243" s="123"/>
      <c r="K243" s="123"/>
    </row>
    <row r="244" spans="1:11" ht="14.25" customHeight="1" x14ac:dyDescent="0.2">
      <c r="A244" s="123"/>
      <c r="B244" s="123"/>
      <c r="C244" s="123"/>
      <c r="E244" s="123"/>
      <c r="F244" s="123"/>
      <c r="G244" s="123"/>
      <c r="H244" s="123"/>
      <c r="I244" s="123"/>
      <c r="J244" s="123"/>
      <c r="K244" s="123"/>
    </row>
    <row r="245" spans="1:11" ht="14.25" customHeight="1" x14ac:dyDescent="0.2">
      <c r="A245" s="123"/>
      <c r="B245" s="123"/>
      <c r="C245" s="123"/>
      <c r="E245" s="123"/>
      <c r="F245" s="123"/>
      <c r="G245" s="123"/>
      <c r="H245" s="123"/>
      <c r="I245" s="123"/>
      <c r="J245" s="123"/>
      <c r="K245" s="123"/>
    </row>
    <row r="246" spans="1:11" ht="15.75" customHeight="1" x14ac:dyDescent="0.2"/>
    <row r="247" spans="1:11" ht="15.75" customHeight="1" x14ac:dyDescent="0.2"/>
    <row r="248" spans="1:11" ht="15.75" customHeight="1" x14ac:dyDescent="0.2"/>
    <row r="249" spans="1:11" ht="15.75" customHeight="1" x14ac:dyDescent="0.2"/>
    <row r="250" spans="1:11" ht="15.75" customHeight="1" x14ac:dyDescent="0.2"/>
    <row r="251" spans="1:11" ht="15.75" customHeight="1" x14ac:dyDescent="0.2"/>
    <row r="252" spans="1:11" ht="15.75" customHeight="1" x14ac:dyDescent="0.2"/>
    <row r="253" spans="1:11" ht="15.75" customHeight="1" x14ac:dyDescent="0.2"/>
    <row r="254" spans="1:11" ht="15.75" customHeight="1" x14ac:dyDescent="0.2"/>
    <row r="255" spans="1:11" ht="15.75" customHeight="1" x14ac:dyDescent="0.2"/>
    <row r="256" spans="1:11"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sheetData>
  <mergeCells count="33">
    <mergeCell ref="D1:I2"/>
    <mergeCell ref="A1:C2"/>
    <mergeCell ref="K1:L1"/>
    <mergeCell ref="K2:L2"/>
    <mergeCell ref="A5:C5"/>
    <mergeCell ref="D5:D6"/>
    <mergeCell ref="E5:F5"/>
    <mergeCell ref="G5:G6"/>
    <mergeCell ref="H5:K5"/>
    <mergeCell ref="A28:A30"/>
    <mergeCell ref="A32:A35"/>
    <mergeCell ref="Q6:U6"/>
    <mergeCell ref="A9:A10"/>
    <mergeCell ref="A11:A13"/>
    <mergeCell ref="B9:B10"/>
    <mergeCell ref="B11:B13"/>
    <mergeCell ref="L5:L6"/>
    <mergeCell ref="A39:K39"/>
    <mergeCell ref="C11:C13"/>
    <mergeCell ref="C14:C17"/>
    <mergeCell ref="C19:C22"/>
    <mergeCell ref="C23:C24"/>
    <mergeCell ref="C25:C26"/>
    <mergeCell ref="C28:C30"/>
    <mergeCell ref="C32:C34"/>
    <mergeCell ref="B19:B22"/>
    <mergeCell ref="B23:B24"/>
    <mergeCell ref="B25:B26"/>
    <mergeCell ref="B28:B30"/>
    <mergeCell ref="B32:B34"/>
    <mergeCell ref="B14:B17"/>
    <mergeCell ref="A14:A17"/>
    <mergeCell ref="A19:A26"/>
  </mergeCells>
  <conditionalFormatting sqref="H7:H36">
    <cfRule type="containsText" dxfId="15" priority="1" operator="containsText" text="Casi Seguro">
      <formula>NOT(ISERROR(SEARCH(("Casi Seguro"),(H7))))</formula>
    </cfRule>
  </conditionalFormatting>
  <conditionalFormatting sqref="H7:H36">
    <cfRule type="containsText" dxfId="14" priority="2" operator="containsText" text="Posible">
      <formula>NOT(ISERROR(SEARCH(("Posible"),(H7))))</formula>
    </cfRule>
  </conditionalFormatting>
  <conditionalFormatting sqref="H7:H36">
    <cfRule type="containsText" dxfId="13" priority="3" operator="containsText" text="Casi Seguro">
      <formula>NOT(ISERROR(SEARCH(("Casi Seguro"),(H7))))</formula>
    </cfRule>
  </conditionalFormatting>
  <conditionalFormatting sqref="H7:H36">
    <cfRule type="containsText" dxfId="12" priority="4" operator="containsText" text="Probable">
      <formula>NOT(ISERROR(SEARCH(("Probable"),(H7))))</formula>
    </cfRule>
  </conditionalFormatting>
  <conditionalFormatting sqref="H7:H36">
    <cfRule type="containsText" dxfId="11" priority="5" operator="containsText" text="Casi Seguro">
      <formula>NOT(ISERROR(SEARCH(("Casi Seguro"),(H7))))</formula>
    </cfRule>
  </conditionalFormatting>
  <conditionalFormatting sqref="H7:H36">
    <cfRule type="containsText" dxfId="10" priority="6" operator="containsText" text="Casi Seguro">
      <formula>NOT(ISERROR(SEARCH(("Casi Seguro"),(H7))))</formula>
    </cfRule>
  </conditionalFormatting>
  <conditionalFormatting sqref="K7:K36">
    <cfRule type="containsText" dxfId="9" priority="7" operator="containsText" text="EXTREMO">
      <formula>NOT(ISERROR(SEARCH(("EXTREMO"),(K7))))</formula>
    </cfRule>
  </conditionalFormatting>
  <conditionalFormatting sqref="K7:K36">
    <cfRule type="containsText" dxfId="8" priority="8" operator="containsText" text="EXTREMO">
      <formula>NOT(ISERROR(SEARCH(("EXTREMO"),(K7))))</formula>
    </cfRule>
  </conditionalFormatting>
  <conditionalFormatting sqref="K7:K36">
    <cfRule type="containsText" dxfId="7" priority="9" operator="containsText" text="MODERADO">
      <formula>NOT(ISERROR(SEARCH(("MODERADO"),(K7))))</formula>
    </cfRule>
  </conditionalFormatting>
  <conditionalFormatting sqref="K7:K36">
    <cfRule type="containsText" dxfId="6" priority="10" operator="containsText" text="ALTO">
      <formula>NOT(ISERROR(SEARCH(("ALTO"),(K7))))</formula>
    </cfRule>
  </conditionalFormatting>
  <conditionalFormatting sqref="K7:K36">
    <cfRule type="containsText" dxfId="5" priority="11" operator="containsText" text="BAJO">
      <formula>NOT(ISERROR(SEARCH(("BAJO"),(K7))))</formula>
    </cfRule>
  </conditionalFormatting>
  <conditionalFormatting sqref="J7:J36">
    <cfRule type="cellIs" dxfId="4" priority="12" operator="between">
      <formula>1</formula>
      <formula>4</formula>
    </cfRule>
  </conditionalFormatting>
  <conditionalFormatting sqref="J7:J36">
    <cfRule type="cellIs" dxfId="3" priority="13" operator="between">
      <formula>15</formula>
      <formula>25</formula>
    </cfRule>
  </conditionalFormatting>
  <conditionalFormatting sqref="J7:J36">
    <cfRule type="cellIs" dxfId="2" priority="14" operator="between">
      <formula>10</formula>
      <formula>12</formula>
    </cfRule>
  </conditionalFormatting>
  <conditionalFormatting sqref="J7:J36">
    <cfRule type="cellIs" dxfId="1" priority="15" operator="between">
      <formula>5</formula>
      <formula>9</formula>
    </cfRule>
  </conditionalFormatting>
  <conditionalFormatting sqref="J7:J36">
    <cfRule type="cellIs" dxfId="0" priority="16" operator="between">
      <formula>1</formula>
      <formula>4</formula>
    </cfRule>
  </conditionalFormatting>
  <dataValidations count="2">
    <dataValidation type="list" allowBlank="1" showErrorMessage="1" sqref="I7:I36" xr:uid="{00000000-0002-0000-0300-000000000000}">
      <formula1>$N$7:$N$11</formula1>
    </dataValidation>
    <dataValidation type="list" allowBlank="1" showErrorMessage="1" sqref="H7:H36" xr:uid="{00000000-0002-0000-0300-000001000000}">
      <formula1>$M$7:$M$11</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B4:I1000"/>
  <sheetViews>
    <sheetView workbookViewId="0"/>
  </sheetViews>
  <sheetFormatPr baseColWidth="10" defaultColWidth="12.625" defaultRowHeight="15" customHeight="1" x14ac:dyDescent="0.2"/>
  <cols>
    <col min="1" max="8" width="9.375" customWidth="1"/>
    <col min="9" max="9" width="45.625" customWidth="1"/>
    <col min="10" max="26" width="9.375" customWidth="1"/>
  </cols>
  <sheetData>
    <row r="4" spans="2:9" ht="199.5" customHeight="1" x14ac:dyDescent="0.2">
      <c r="B4" s="267" t="s">
        <v>76</v>
      </c>
      <c r="C4" s="204"/>
      <c r="D4" s="204"/>
      <c r="E4" s="204"/>
      <c r="F4" s="204"/>
      <c r="G4" s="204"/>
      <c r="H4" s="204"/>
      <c r="I4" s="204"/>
    </row>
    <row r="5" spans="2:9" ht="77.25" customHeight="1" x14ac:dyDescent="0.2">
      <c r="B5" s="267" t="s">
        <v>75</v>
      </c>
      <c r="C5" s="204"/>
      <c r="D5" s="204"/>
      <c r="E5" s="204"/>
      <c r="F5" s="204"/>
      <c r="G5" s="204"/>
      <c r="H5" s="204"/>
      <c r="I5" s="204"/>
    </row>
    <row r="6" spans="2:9" ht="39" customHeight="1" x14ac:dyDescent="0.2">
      <c r="B6" s="268" t="s">
        <v>77</v>
      </c>
      <c r="C6" s="204"/>
      <c r="D6" s="204"/>
      <c r="E6" s="204"/>
      <c r="F6" s="204"/>
      <c r="G6" s="204"/>
      <c r="H6" s="204"/>
      <c r="I6" s="204"/>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B4:I4"/>
    <mergeCell ref="B5:I5"/>
    <mergeCell ref="B6:I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Entradas y Salidas</vt:lpstr>
      <vt:lpstr>Matriz AIA</vt:lpstr>
      <vt:lpstr>Valoración AIA</vt:lpstr>
      <vt:lpstr>Riesgos Ambientales</vt:lpstr>
      <vt:lpstr>Nota ACERCAR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Gestion Ambiental</cp:lastModifiedBy>
  <dcterms:created xsi:type="dcterms:W3CDTF">2021-06-11T03:16:10Z</dcterms:created>
  <dcterms:modified xsi:type="dcterms:W3CDTF">2022-10-28T15:46:02Z</dcterms:modified>
</cp:coreProperties>
</file>