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OneDrive - Escuela Tecnologica Instituto Tecnico Central\A. Vigencia 2024\PAI 2024\SEGUIMIENTOS\4°\"/>
    </mc:Choice>
  </mc:AlternateContent>
  <bookViews>
    <workbookView xWindow="-105" yWindow="-105" windowWidth="19305" windowHeight="7020"/>
  </bookViews>
  <sheets>
    <sheet name="AVANCE" sheetId="8" r:id="rId1"/>
    <sheet name="LO INSTITUCIONAL" sheetId="1" r:id="rId2"/>
    <sheet name="LO SOCIAL " sheetId="2" r:id="rId3"/>
    <sheet name="LO AMBIENTAL" sheetId="3" r:id="rId4"/>
    <sheet name="Hoja1" sheetId="7" state="hidden" r:id="rId5"/>
  </sheets>
  <externalReferences>
    <externalReference r:id="rId6"/>
    <externalReference r:id="rId7"/>
    <externalReference r:id="rId8"/>
  </externalReferences>
  <definedNames>
    <definedName name="_xlnm._FilterDatabase" localSheetId="3" hidden="1">'LO AMBIENTAL'!$A$10:$Z$51</definedName>
    <definedName name="_xlnm._FilterDatabase" localSheetId="1" hidden="1">'LO INSTITUCIONAL'!$B$10:$AB$261</definedName>
    <definedName name="_xlnm._FilterDatabase" localSheetId="2" hidden="1">'LO SOCIAL '!$A$9:$V$120</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7" l="1"/>
  <c r="B4" i="7"/>
  <c r="B3" i="7"/>
  <c r="X51" i="3"/>
  <c r="X120" i="2"/>
  <c r="X261" i="1"/>
  <c r="U51" i="3" l="1"/>
  <c r="U261" i="1" l="1"/>
  <c r="U120" i="2"/>
  <c r="R120" i="2"/>
  <c r="R51" i="3" l="1"/>
  <c r="R261" i="1"/>
  <c r="O51" i="3"/>
  <c r="O120" i="2"/>
  <c r="O261" i="1"/>
  <c r="B6" i="7"/>
  <c r="A21" i="7" s="1"/>
  <c r="C21" i="7" s="1"/>
  <c r="P20" i="7"/>
  <c r="Q27" i="1"/>
</calcChain>
</file>

<file path=xl/comments1.xml><?xml version="1.0" encoding="utf-8"?>
<comments xmlns="http://schemas.openxmlformats.org/spreadsheetml/2006/main">
  <authors>
    <author>Plan de Accion ETITC</author>
    <author>tc={0500EA6B-84F3-424D-8852-03CC6B327487}</author>
  </authors>
  <commentList>
    <comment ref="C11" authorId="0" shapeId="0">
      <text>
        <r>
          <rPr>
            <b/>
            <sz val="9"/>
            <color indexed="81"/>
            <rFont val="Tahoma"/>
            <family val="2"/>
          </rPr>
          <t xml:space="preserve">SME
</t>
        </r>
      </text>
    </comment>
    <comment ref="C33" authorId="0" shapeId="0">
      <text>
        <r>
          <rPr>
            <b/>
            <sz val="9"/>
            <color indexed="81"/>
            <rFont val="Tahoma"/>
            <family val="2"/>
          </rPr>
          <t>SME</t>
        </r>
      </text>
    </comment>
    <comment ref="C34" authorId="0" shapeId="0">
      <text>
        <r>
          <rPr>
            <sz val="9"/>
            <color indexed="81"/>
            <rFont val="Tahoma"/>
            <family val="2"/>
          </rPr>
          <t xml:space="preserve">SME
</t>
        </r>
      </text>
    </comment>
    <comment ref="C55" authorId="0" shapeId="0">
      <text>
        <r>
          <rPr>
            <b/>
            <sz val="9"/>
            <color indexed="81"/>
            <rFont val="Tahoma"/>
            <family val="2"/>
          </rPr>
          <t>SME</t>
        </r>
      </text>
    </comment>
    <comment ref="C61" authorId="0" shapeId="0">
      <text>
        <r>
          <rPr>
            <sz val="9"/>
            <color indexed="81"/>
            <rFont val="Tahoma"/>
            <family val="2"/>
          </rPr>
          <t xml:space="preserve">SME
</t>
        </r>
      </text>
    </comment>
    <comment ref="C95" authorId="0" shapeId="0">
      <text>
        <r>
          <rPr>
            <b/>
            <sz val="9"/>
            <color indexed="81"/>
            <rFont val="Tahoma"/>
            <family val="2"/>
          </rPr>
          <t>SME</t>
        </r>
      </text>
    </comment>
    <comment ref="C96" authorId="0" shapeId="0">
      <text>
        <r>
          <rPr>
            <b/>
            <sz val="9"/>
            <color indexed="81"/>
            <rFont val="Tahoma"/>
            <family val="2"/>
          </rPr>
          <t>SME</t>
        </r>
      </text>
    </comment>
    <comment ref="C99" authorId="0" shapeId="0">
      <text>
        <r>
          <rPr>
            <b/>
            <sz val="9"/>
            <color indexed="81"/>
            <rFont val="Tahoma"/>
            <family val="2"/>
          </rPr>
          <t xml:space="preserve">SME
</t>
        </r>
      </text>
    </comment>
    <comment ref="C100" authorId="0" shapeId="0">
      <text>
        <r>
          <rPr>
            <b/>
            <sz val="9"/>
            <color indexed="81"/>
            <rFont val="Tahoma"/>
            <family val="2"/>
          </rPr>
          <t xml:space="preserve">SME
</t>
        </r>
      </text>
    </comment>
    <comment ref="C101" authorId="0" shapeId="0">
      <text>
        <r>
          <rPr>
            <b/>
            <sz val="9"/>
            <color indexed="81"/>
            <rFont val="Tahoma"/>
            <family val="2"/>
          </rPr>
          <t xml:space="preserve">SME
</t>
        </r>
      </text>
    </comment>
    <comment ref="C103" authorId="0" shapeId="0">
      <text>
        <r>
          <rPr>
            <b/>
            <sz val="9"/>
            <color indexed="81"/>
            <rFont val="Tahoma"/>
            <family val="2"/>
          </rPr>
          <t>SME</t>
        </r>
      </text>
    </comment>
    <comment ref="C112" authorId="0" shapeId="0">
      <text>
        <r>
          <rPr>
            <b/>
            <sz val="9"/>
            <color indexed="81"/>
            <rFont val="Tahoma"/>
            <family val="2"/>
          </rPr>
          <t xml:space="preserve">SME
</t>
        </r>
      </text>
    </comment>
    <comment ref="C113" authorId="0" shapeId="0">
      <text>
        <r>
          <rPr>
            <b/>
            <sz val="9"/>
            <color indexed="81"/>
            <rFont val="Tahoma"/>
            <family val="2"/>
          </rPr>
          <t xml:space="preserve">SME
</t>
        </r>
      </text>
    </comment>
    <comment ref="C127" authorId="0" shapeId="0">
      <text>
        <r>
          <rPr>
            <b/>
            <sz val="9"/>
            <color indexed="81"/>
            <rFont val="Tahoma"/>
            <family val="2"/>
          </rPr>
          <t xml:space="preserve">SME
</t>
        </r>
      </text>
    </comment>
    <comment ref="C128" authorId="0" shapeId="0">
      <text>
        <r>
          <rPr>
            <b/>
            <sz val="9"/>
            <color indexed="81"/>
            <rFont val="Tahoma"/>
            <family val="2"/>
          </rPr>
          <t xml:space="preserve">SME
</t>
        </r>
      </text>
    </comment>
    <comment ref="C129" authorId="0" shapeId="0">
      <text>
        <r>
          <rPr>
            <b/>
            <sz val="9"/>
            <color indexed="81"/>
            <rFont val="Tahoma"/>
            <family val="2"/>
          </rPr>
          <t xml:space="preserve">SME
</t>
        </r>
      </text>
    </comment>
    <comment ref="C130" authorId="0" shapeId="0">
      <text>
        <r>
          <rPr>
            <b/>
            <sz val="9"/>
            <color indexed="81"/>
            <rFont val="Tahoma"/>
            <family val="2"/>
          </rPr>
          <t xml:space="preserve">SME
</t>
        </r>
      </text>
    </comment>
    <comment ref="C132"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C217" authorId="0" shapeId="0">
      <text>
        <r>
          <rPr>
            <b/>
            <sz val="9"/>
            <color indexed="81"/>
            <rFont val="Tahoma"/>
            <family val="2"/>
          </rPr>
          <t>SME</t>
        </r>
      </text>
    </comment>
    <comment ref="C226" authorId="0" shapeId="0">
      <text>
        <r>
          <rPr>
            <b/>
            <sz val="9"/>
            <color indexed="81"/>
            <rFont val="Tahoma"/>
            <family val="2"/>
          </rPr>
          <t xml:space="preserve">SME
</t>
        </r>
      </text>
    </comment>
    <comment ref="C227" authorId="0" shapeId="0">
      <text>
        <r>
          <rPr>
            <b/>
            <sz val="9"/>
            <color indexed="81"/>
            <rFont val="Tahoma"/>
            <family val="2"/>
          </rPr>
          <t>SME</t>
        </r>
      </text>
    </comment>
    <comment ref="C235" authorId="0" shapeId="0">
      <text>
        <r>
          <rPr>
            <b/>
            <sz val="9"/>
            <color indexed="81"/>
            <rFont val="Tahoma"/>
            <family val="2"/>
          </rPr>
          <t xml:space="preserve">SME
</t>
        </r>
      </text>
    </comment>
    <comment ref="C237" authorId="0" shapeId="0">
      <text>
        <r>
          <rPr>
            <sz val="9"/>
            <color indexed="81"/>
            <rFont val="Tahoma"/>
            <family val="2"/>
          </rPr>
          <t xml:space="preserve">SME
</t>
        </r>
      </text>
    </comment>
    <comment ref="C253" authorId="0" shapeId="0">
      <text>
        <r>
          <rPr>
            <b/>
            <sz val="9"/>
            <color indexed="81"/>
            <rFont val="Tahoma"/>
            <family val="2"/>
          </rPr>
          <t>SME</t>
        </r>
      </text>
    </comment>
    <comment ref="C254" authorId="0" shapeId="0">
      <text>
        <r>
          <rPr>
            <b/>
            <sz val="9"/>
            <color indexed="81"/>
            <rFont val="Tahoma"/>
            <family val="2"/>
          </rPr>
          <t xml:space="preserve">SME
</t>
        </r>
      </text>
    </comment>
    <comment ref="C255" authorId="0" shapeId="0">
      <text>
        <r>
          <rPr>
            <b/>
            <sz val="9"/>
            <color indexed="81"/>
            <rFont val="Tahoma"/>
            <family val="2"/>
          </rPr>
          <t xml:space="preserve">SME
</t>
        </r>
      </text>
    </comment>
    <comment ref="C256" authorId="0" shapeId="0">
      <text>
        <r>
          <rPr>
            <b/>
            <sz val="9"/>
            <color indexed="81"/>
            <rFont val="Tahoma"/>
            <family val="2"/>
          </rPr>
          <t xml:space="preserve">SME
</t>
        </r>
      </text>
    </comment>
    <comment ref="C257" authorId="0" shapeId="0">
      <text>
        <r>
          <rPr>
            <b/>
            <sz val="9"/>
            <color indexed="81"/>
            <rFont val="Tahoma"/>
            <family val="2"/>
          </rPr>
          <t xml:space="preserve">SME
</t>
        </r>
      </text>
    </comment>
    <comment ref="C258" authorId="0" shapeId="0">
      <text>
        <r>
          <rPr>
            <b/>
            <sz val="9"/>
            <color indexed="81"/>
            <rFont val="Tahoma"/>
            <family val="2"/>
          </rPr>
          <t xml:space="preserve">SME
</t>
        </r>
      </text>
    </comment>
    <comment ref="C259" authorId="0" shapeId="0">
      <text>
        <r>
          <rPr>
            <sz val="9"/>
            <color indexed="81"/>
            <rFont val="Tahoma"/>
            <family val="2"/>
          </rPr>
          <t xml:space="preserve">SME
</t>
        </r>
      </text>
    </comment>
    <comment ref="C260" authorId="0" shapeId="0">
      <text>
        <r>
          <rPr>
            <b/>
            <sz val="9"/>
            <color indexed="81"/>
            <rFont val="Tahoma"/>
            <family val="2"/>
          </rPr>
          <t>SME</t>
        </r>
      </text>
    </comment>
  </commentList>
</comments>
</file>

<file path=xl/comments2.xml><?xml version="1.0" encoding="utf-8"?>
<comments xmlns="http://schemas.openxmlformats.org/spreadsheetml/2006/main">
  <authors>
    <author>tc={1906107A-DE29-4D93-A02B-499150CD8A6A}</author>
    <author>Plan de Accion ETITC</author>
  </authors>
  <commentList>
    <comment ref="C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C16" authorId="1" shapeId="0">
      <text>
        <r>
          <rPr>
            <b/>
            <sz val="9"/>
            <color indexed="81"/>
            <rFont val="Tahoma"/>
            <family val="2"/>
          </rPr>
          <t xml:space="preserve">ELIMINAR
</t>
        </r>
      </text>
    </comment>
    <comment ref="C21" authorId="1" shapeId="0">
      <text>
        <r>
          <rPr>
            <b/>
            <sz val="9"/>
            <color indexed="81"/>
            <rFont val="Tahoma"/>
            <family val="2"/>
          </rPr>
          <t>SME</t>
        </r>
      </text>
    </comment>
    <comment ref="C22" authorId="1" shapeId="0">
      <text>
        <r>
          <rPr>
            <b/>
            <sz val="9"/>
            <color indexed="81"/>
            <rFont val="Tahoma"/>
            <family val="2"/>
          </rPr>
          <t>SME</t>
        </r>
      </text>
    </comment>
    <comment ref="C23" authorId="1" shapeId="0">
      <text>
        <r>
          <rPr>
            <b/>
            <sz val="9"/>
            <color indexed="81"/>
            <rFont val="Tahoma"/>
            <family val="2"/>
          </rPr>
          <t>SME</t>
        </r>
      </text>
    </comment>
    <comment ref="C39" authorId="1" shapeId="0">
      <text>
        <r>
          <rPr>
            <b/>
            <sz val="9"/>
            <color indexed="81"/>
            <rFont val="Tahoma"/>
            <family val="2"/>
          </rPr>
          <t>SME</t>
        </r>
      </text>
    </comment>
    <comment ref="C40" authorId="1" shapeId="0">
      <text>
        <r>
          <rPr>
            <b/>
            <sz val="9"/>
            <color indexed="81"/>
            <rFont val="Tahoma"/>
            <family val="2"/>
          </rPr>
          <t>SME</t>
        </r>
        <r>
          <rPr>
            <sz val="9"/>
            <color indexed="81"/>
            <rFont val="Tahoma"/>
            <family val="2"/>
          </rPr>
          <t xml:space="preserve">
</t>
        </r>
      </text>
    </comment>
    <comment ref="C41" authorId="1" shapeId="0">
      <text>
        <r>
          <rPr>
            <b/>
            <sz val="9"/>
            <color indexed="81"/>
            <rFont val="Tahoma"/>
            <family val="2"/>
          </rPr>
          <t>SME</t>
        </r>
        <r>
          <rPr>
            <sz val="9"/>
            <color indexed="81"/>
            <rFont val="Tahoma"/>
            <family val="2"/>
          </rPr>
          <t xml:space="preserve">
</t>
        </r>
      </text>
    </comment>
    <comment ref="C42" authorId="1" shapeId="0">
      <text>
        <r>
          <rPr>
            <b/>
            <sz val="9"/>
            <color indexed="81"/>
            <rFont val="Tahoma"/>
            <family val="2"/>
          </rPr>
          <t>SME</t>
        </r>
      </text>
    </comment>
    <comment ref="C44" authorId="1" shapeId="0">
      <text>
        <r>
          <rPr>
            <b/>
            <sz val="9"/>
            <color indexed="81"/>
            <rFont val="Tahoma"/>
            <family val="2"/>
          </rPr>
          <t>SME</t>
        </r>
      </text>
    </comment>
    <comment ref="C45" authorId="1" shapeId="0">
      <text>
        <r>
          <rPr>
            <b/>
            <sz val="9"/>
            <color indexed="81"/>
            <rFont val="Tahoma"/>
            <family val="2"/>
          </rPr>
          <t xml:space="preserve">SME
</t>
        </r>
      </text>
    </comment>
    <comment ref="C46" authorId="1" shapeId="0">
      <text>
        <r>
          <rPr>
            <b/>
            <sz val="9"/>
            <color indexed="81"/>
            <rFont val="Tahoma"/>
            <family val="2"/>
          </rPr>
          <t>SME</t>
        </r>
      </text>
    </comment>
    <comment ref="C47" authorId="1" shapeId="0">
      <text>
        <r>
          <rPr>
            <sz val="9"/>
            <color indexed="81"/>
            <rFont val="Tahoma"/>
            <family val="2"/>
          </rPr>
          <t xml:space="preserve">SME
</t>
        </r>
      </text>
    </comment>
    <comment ref="C48" authorId="1" shapeId="0">
      <text>
        <r>
          <rPr>
            <b/>
            <sz val="9"/>
            <color indexed="81"/>
            <rFont val="Tahoma"/>
            <family val="2"/>
          </rPr>
          <t>SME</t>
        </r>
      </text>
    </comment>
    <comment ref="C54" authorId="1" shapeId="0">
      <text>
        <r>
          <rPr>
            <sz val="9"/>
            <color indexed="81"/>
            <rFont val="Tahoma"/>
            <family val="2"/>
          </rPr>
          <t xml:space="preserve">SME
</t>
        </r>
      </text>
    </comment>
    <comment ref="C58" authorId="1" shapeId="0">
      <text>
        <r>
          <rPr>
            <b/>
            <sz val="9"/>
            <color indexed="81"/>
            <rFont val="Tahoma"/>
            <family val="2"/>
          </rPr>
          <t>SME</t>
        </r>
      </text>
    </comment>
    <comment ref="C59" authorId="1" shapeId="0">
      <text>
        <r>
          <rPr>
            <b/>
            <sz val="9"/>
            <color indexed="81"/>
            <rFont val="Tahoma"/>
            <family val="2"/>
          </rPr>
          <t>SME</t>
        </r>
      </text>
    </comment>
    <comment ref="C74" authorId="1" shapeId="0">
      <text>
        <r>
          <rPr>
            <sz val="9"/>
            <color indexed="81"/>
            <rFont val="Tahoma"/>
            <family val="2"/>
          </rPr>
          <t xml:space="preserve">SME
</t>
        </r>
      </text>
    </comment>
    <comment ref="C75" authorId="1" shapeId="0">
      <text>
        <r>
          <rPr>
            <sz val="9"/>
            <color indexed="81"/>
            <rFont val="Tahoma"/>
            <family val="2"/>
          </rPr>
          <t xml:space="preserve">SME
</t>
        </r>
      </text>
    </comment>
    <comment ref="C77" authorId="1" shapeId="0">
      <text>
        <r>
          <rPr>
            <b/>
            <sz val="9"/>
            <color indexed="81"/>
            <rFont val="Tahoma"/>
            <family val="2"/>
          </rPr>
          <t>SME</t>
        </r>
      </text>
    </comment>
    <comment ref="C78" authorId="1" shapeId="0">
      <text>
        <r>
          <rPr>
            <b/>
            <sz val="9"/>
            <color indexed="81"/>
            <rFont val="Tahoma"/>
            <family val="2"/>
          </rPr>
          <t>SME</t>
        </r>
      </text>
    </comment>
    <comment ref="C79" authorId="1" shapeId="0">
      <text>
        <r>
          <rPr>
            <sz val="9"/>
            <color indexed="81"/>
            <rFont val="Tahoma"/>
            <family val="2"/>
          </rPr>
          <t xml:space="preserve">SME
</t>
        </r>
      </text>
    </comment>
    <comment ref="C80" authorId="1" shapeId="0">
      <text>
        <r>
          <rPr>
            <sz val="9"/>
            <color indexed="81"/>
            <rFont val="Tahoma"/>
            <family val="2"/>
          </rPr>
          <t xml:space="preserve">SME
</t>
        </r>
      </text>
    </comment>
    <comment ref="C81" authorId="1" shapeId="0">
      <text>
        <r>
          <rPr>
            <sz val="9"/>
            <color indexed="81"/>
            <rFont val="Tahoma"/>
            <family val="2"/>
          </rPr>
          <t xml:space="preserve">SME
</t>
        </r>
      </text>
    </comment>
    <comment ref="C82" authorId="1" shapeId="0">
      <text>
        <r>
          <rPr>
            <sz val="9"/>
            <color indexed="81"/>
            <rFont val="Tahoma"/>
            <family val="2"/>
          </rPr>
          <t xml:space="preserve">SME
</t>
        </r>
      </text>
    </comment>
    <comment ref="C83" authorId="1" shapeId="0">
      <text>
        <r>
          <rPr>
            <sz val="9"/>
            <color indexed="81"/>
            <rFont val="Tahoma"/>
            <family val="2"/>
          </rPr>
          <t xml:space="preserve">SME
</t>
        </r>
      </text>
    </comment>
    <comment ref="C84" authorId="1" shapeId="0">
      <text>
        <r>
          <rPr>
            <b/>
            <sz val="9"/>
            <color indexed="81"/>
            <rFont val="Tahoma"/>
            <family val="2"/>
          </rPr>
          <t>SME</t>
        </r>
      </text>
    </comment>
    <comment ref="C87" authorId="1" shapeId="0">
      <text>
        <r>
          <rPr>
            <b/>
            <sz val="9"/>
            <color indexed="81"/>
            <rFont val="Tahoma"/>
            <family val="2"/>
          </rPr>
          <t xml:space="preserve">SME
</t>
        </r>
      </text>
    </comment>
    <comment ref="C113" authorId="1" shapeId="0">
      <text>
        <r>
          <rPr>
            <b/>
            <sz val="9"/>
            <color indexed="81"/>
            <rFont val="Tahoma"/>
            <family val="2"/>
          </rPr>
          <t xml:space="preserve">ELIMINAR </t>
        </r>
      </text>
    </comment>
    <comment ref="C114" authorId="1" shapeId="0">
      <text>
        <r>
          <rPr>
            <sz val="9"/>
            <color indexed="81"/>
            <rFont val="Tahoma"/>
            <family val="2"/>
          </rPr>
          <t xml:space="preserve">SME
</t>
        </r>
      </text>
    </comment>
    <comment ref="C115" authorId="1" shapeId="0">
      <text>
        <r>
          <rPr>
            <b/>
            <sz val="9"/>
            <color indexed="81"/>
            <rFont val="Tahoma"/>
            <family val="2"/>
          </rPr>
          <t>SME</t>
        </r>
      </text>
    </comment>
    <comment ref="C117" authorId="1"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ANDRES</author>
  </authors>
  <commentList>
    <comment ref="C11" authorId="0" shapeId="0">
      <text>
        <r>
          <rPr>
            <b/>
            <sz val="9"/>
            <color indexed="81"/>
            <rFont val="Tahoma"/>
            <family val="2"/>
          </rPr>
          <t>SME</t>
        </r>
      </text>
    </comment>
    <comment ref="C16" authorId="0" shapeId="0">
      <text>
        <r>
          <rPr>
            <b/>
            <sz val="9"/>
            <color indexed="81"/>
            <rFont val="Tahoma"/>
            <family val="2"/>
          </rPr>
          <t>SME</t>
        </r>
      </text>
    </comment>
    <comment ref="C17" authorId="0" shapeId="0">
      <text>
        <r>
          <rPr>
            <b/>
            <sz val="9"/>
            <color indexed="81"/>
            <rFont val="Tahoma"/>
            <family val="2"/>
          </rPr>
          <t xml:space="preserve">SME
</t>
        </r>
      </text>
    </comment>
    <comment ref="C19" authorId="0" shapeId="0">
      <text>
        <r>
          <rPr>
            <b/>
            <sz val="9"/>
            <color indexed="81"/>
            <rFont val="Tahoma"/>
            <family val="2"/>
          </rPr>
          <t xml:space="preserve">SME
</t>
        </r>
      </text>
    </comment>
    <comment ref="C21" authorId="0" shapeId="0">
      <text>
        <r>
          <rPr>
            <b/>
            <sz val="9"/>
            <color indexed="81"/>
            <rFont val="Tahoma"/>
            <family val="2"/>
          </rPr>
          <t>SME</t>
        </r>
      </text>
    </comment>
    <comment ref="C24" authorId="0" shapeId="0">
      <text>
        <r>
          <rPr>
            <b/>
            <sz val="9"/>
            <color indexed="81"/>
            <rFont val="Tahoma"/>
            <family val="2"/>
          </rPr>
          <t xml:space="preserve">SME
</t>
        </r>
      </text>
    </comment>
    <comment ref="C29" authorId="0" shapeId="0">
      <text>
        <r>
          <rPr>
            <b/>
            <sz val="9"/>
            <color indexed="81"/>
            <rFont val="Tahoma"/>
            <family val="2"/>
          </rPr>
          <t xml:space="preserve">SME
</t>
        </r>
      </text>
    </comment>
    <comment ref="C30" authorId="0" shapeId="0">
      <text>
        <r>
          <rPr>
            <b/>
            <sz val="9"/>
            <color indexed="81"/>
            <rFont val="Tahoma"/>
            <family val="2"/>
          </rPr>
          <t>SME</t>
        </r>
      </text>
    </comment>
    <comment ref="C31" authorId="0" shapeId="0">
      <text>
        <r>
          <rPr>
            <b/>
            <sz val="9"/>
            <color indexed="81"/>
            <rFont val="Tahoma"/>
            <family val="2"/>
          </rPr>
          <t>SME</t>
        </r>
      </text>
    </comment>
    <comment ref="C32" authorId="1" shapeId="0">
      <text>
        <r>
          <rPr>
            <b/>
            <sz val="9"/>
            <color indexed="81"/>
            <rFont val="Tahoma"/>
            <family val="2"/>
          </rPr>
          <t>SME</t>
        </r>
      </text>
    </comment>
    <comment ref="C33" authorId="0" shapeId="0">
      <text>
        <r>
          <rPr>
            <b/>
            <sz val="9"/>
            <color indexed="81"/>
            <rFont val="Tahoma"/>
            <family val="2"/>
          </rPr>
          <t xml:space="preserve">sme
</t>
        </r>
      </text>
    </comment>
    <comment ref="C34" authorId="0" shapeId="0">
      <text>
        <r>
          <rPr>
            <b/>
            <sz val="9"/>
            <color indexed="81"/>
            <rFont val="Tahoma"/>
            <family val="2"/>
          </rPr>
          <t>SME</t>
        </r>
      </text>
    </comment>
  </commentList>
</comments>
</file>

<file path=xl/sharedStrings.xml><?xml version="1.0" encoding="utf-8"?>
<sst xmlns="http://schemas.openxmlformats.org/spreadsheetml/2006/main" count="5017" uniqueCount="1733">
  <si>
    <t>PROYECTO</t>
  </si>
  <si>
    <t>META</t>
  </si>
  <si>
    <t xml:space="preserve">INDICADOR </t>
  </si>
  <si>
    <t>ACTIVIDADES</t>
  </si>
  <si>
    <t>RESPONSABLE</t>
  </si>
  <si>
    <t>Fecha de inicio</t>
  </si>
  <si>
    <t>Fecha final</t>
  </si>
  <si>
    <t>Meta</t>
  </si>
  <si>
    <t>Unidad</t>
  </si>
  <si>
    <t>Cumplimiento</t>
  </si>
  <si>
    <t>Resultado esperado</t>
  </si>
  <si>
    <t>Tipo de presupuesto</t>
  </si>
  <si>
    <t>Presupuesto ejecutado</t>
  </si>
  <si>
    <t>Estado</t>
  </si>
  <si>
    <t xml:space="preserve">Seguimiento </t>
  </si>
  <si>
    <t>CLASIF. DE CONFIDENCIALIDAD</t>
  </si>
  <si>
    <t>IPB</t>
  </si>
  <si>
    <t>CLASIF. DE INTEGRIDAD</t>
  </si>
  <si>
    <t>CLASIF. DE DISPONIBILIDAD</t>
  </si>
  <si>
    <t>Presupuesto</t>
  </si>
  <si>
    <t>PRESENTACIÓN CIGD</t>
  </si>
  <si>
    <t>Lo Insitucional</t>
  </si>
  <si>
    <t xml:space="preserve">Lo Social </t>
  </si>
  <si>
    <t xml:space="preserve">Lo Ambiental </t>
  </si>
  <si>
    <t xml:space="preserve">porcentaje de avance </t>
  </si>
  <si>
    <t>Linea</t>
  </si>
  <si>
    <t>vacio</t>
  </si>
  <si>
    <t>GITEPS</t>
  </si>
  <si>
    <t>ORII</t>
  </si>
  <si>
    <t xml:space="preserve">Presupuesto ejecutado </t>
  </si>
  <si>
    <t xml:space="preserve">RESPONSABLE </t>
  </si>
  <si>
    <t xml:space="preserve">AUTOEVALUACIÓN </t>
  </si>
  <si>
    <t>DESPACHO VICERRECTORÍA ACADÉMICA</t>
  </si>
  <si>
    <t>FACULTAD DE SISTEMAS</t>
  </si>
  <si>
    <t>FACULTAD DE PROCESOS INDUSTRIALES</t>
  </si>
  <si>
    <t xml:space="preserve">ÁREA FINANCIERA </t>
  </si>
  <si>
    <t>CENTRO DE LENGUAS</t>
  </si>
  <si>
    <t xml:space="preserve">OFICINA ASESORA DE PLANEACIÓN </t>
  </si>
  <si>
    <t xml:space="preserve">SECRETARÍA GENERAL </t>
  </si>
  <si>
    <t>ASEGURAMIENTO DE LA CALIDAD</t>
  </si>
  <si>
    <t xml:space="preserve">CONTROL INTERNO </t>
  </si>
  <si>
    <t xml:space="preserve">OFICINA DE CALIDAD </t>
  </si>
  <si>
    <t xml:space="preserve">OFICINA DE COMUNICACIONES </t>
  </si>
  <si>
    <t xml:space="preserve">OFICINA DE TALENTO HUMANO </t>
  </si>
  <si>
    <t>EGRESADOS</t>
  </si>
  <si>
    <t>SST</t>
  </si>
  <si>
    <t>IBTI</t>
  </si>
  <si>
    <t xml:space="preserve">INFORMÁTICA Y COMUNICACIONES </t>
  </si>
  <si>
    <t>FACULTAD DE MECATRÓNICA</t>
  </si>
  <si>
    <t xml:space="preserve">TALLERES Y LABORATORIOS </t>
  </si>
  <si>
    <t>BIBLIOTECA</t>
  </si>
  <si>
    <t>INFRAESTRUCTURA ELÉCTRICA</t>
  </si>
  <si>
    <t>FACULTAD DE ELECTROMECÁNICA</t>
  </si>
  <si>
    <t xml:space="preserve">GESTIÓN DOCUMENTAL </t>
  </si>
  <si>
    <t xml:space="preserve">PLANTA FÍSICA </t>
  </si>
  <si>
    <t>INSTALACIONES KENNEDY</t>
  </si>
  <si>
    <t>FACULTAD DE MECÁNICA</t>
  </si>
  <si>
    <t>DESPACHO DE LA VICERRECTORÍA ACADÉMICA</t>
  </si>
  <si>
    <t>IBTI
GITEPS</t>
  </si>
  <si>
    <t xml:space="preserve">BIENESTAR UNIVERSITARIO </t>
  </si>
  <si>
    <t xml:space="preserve">GESTIÓN AMBIENTAL </t>
  </si>
  <si>
    <t>BIENESTAR UNIVERSITARIO</t>
  </si>
  <si>
    <t>RECTORÍA</t>
  </si>
  <si>
    <t xml:space="preserve">Porcentaje </t>
  </si>
  <si>
    <t xml:space="preserve">Fases ejecutadas </t>
  </si>
  <si>
    <t xml:space="preserve">Sin iniciar </t>
  </si>
  <si>
    <t>% Cumplimiento</t>
  </si>
  <si>
    <t>Diagnóstico de las condiciones iniciales
Programas adscritos a la facultad de Mecánica</t>
  </si>
  <si>
    <t xml:space="preserve">% de programas radicados para renovación de acreditación/ programas acreditados </t>
  </si>
  <si>
    <t>Porcentaje de cumplimiento en las fases del Consejo Nacional de Acreditación</t>
  </si>
  <si>
    <t>PE-14- Nuevos programas de pregrado y posgrado</t>
  </si>
  <si>
    <t xml:space="preserve">ME-29-  Lograr  al 2023 el Registro Calificado de 1 Especialización Profesional, 1 Especialización Tecnológica, al 2024, 3 carreras profesionales por ciclos y 1 Maestría.
</t>
  </si>
  <si>
    <t>Programas nuevos con registro calificado/Programas nuevos propuestos al MEN y al CNA*100</t>
  </si>
  <si>
    <t>Actividad realizada</t>
  </si>
  <si>
    <t>Porcentaje</t>
  </si>
  <si>
    <t xml:space="preserve">obtener concepto aprobatorio </t>
  </si>
  <si>
    <t xml:space="preserve">Actividad realizada </t>
  </si>
  <si>
    <t xml:space="preserve">Sin ejecutar </t>
  </si>
  <si>
    <t>Gestión a los trámites externos del programa en etapa de obtención. (especializaciones)</t>
  </si>
  <si>
    <t>PE-5- MIPG - y los sistemas de gestión para una gobernanza transparente</t>
  </si>
  <si>
    <t>ME-5- Alinear el modelo MIPG con el Sistema Integrado de Gestión (SIG) para la acreditación</t>
  </si>
  <si>
    <t xml:space="preserve">% de la actividad alcanzado </t>
  </si>
  <si>
    <t>Diagnóstico de cuadros maestros de programas e institucional.</t>
  </si>
  <si>
    <t>Fortalecimiento de la cultura de datos basado en lineamientos de la Oficina Asesora de Planeación, y las plataformas definidas para los procesos de autoevaluación</t>
  </si>
  <si>
    <t>Realizar la gestión necesaria para la correcta aplicación del MIPG
*Realizar el reporte FURAG ante el DAFP</t>
  </si>
  <si>
    <t>Reporte de información ante entidades externas</t>
  </si>
  <si>
    <t>Seguimiento a planes institucional (Programa de transparencia y Ética pública, Plan de Acción Sectorial, Plan de Acción, Plan de Participación Ciudadana)</t>
  </si>
  <si>
    <t xml:space="preserve">Seguimientos realizados </t>
  </si>
  <si>
    <t xml:space="preserve">Reportes realizados </t>
  </si>
  <si>
    <t>Porcentaje de alineación del MIPG con el SIG.</t>
  </si>
  <si>
    <t>Número de seguimientos realizados/Número de seguimientos programados</t>
  </si>
  <si>
    <t xml:space="preserve">Número de reportes realizados </t>
  </si>
  <si>
    <t xml:space="preserve">Auditoría de seguimiento en NTC ISO 9001, 27001 y 14001. </t>
  </si>
  <si>
    <t>Programa para la actualización de auditores internos en el sistema de gestión de seguridad de la información bajo la NTC ISO/IEC 27001:2022 - 20 HORAS</t>
  </si>
  <si>
    <t>Renovación membresía Icontec</t>
  </si>
  <si>
    <t>Contratación de expertos en auditorías a Gestión de Informática y Comunicaciones y Seguridad de la Información verificando requisitos asociados a la NTC ISO 27001</t>
  </si>
  <si>
    <t xml:space="preserve">Auditoría realizada </t>
  </si>
  <si>
    <t xml:space="preserve">Programa completado </t>
  </si>
  <si>
    <t>Renovación alcanzada</t>
  </si>
  <si>
    <t>Contratación de expertos ejecutada</t>
  </si>
  <si>
    <t>% de actividad alcanzado</t>
  </si>
  <si>
    <t xml:space="preserve">Boletines elaborados </t>
  </si>
  <si>
    <t xml:space="preserve">Planes de mejora revisados y actualizados </t>
  </si>
  <si>
    <t xml:space="preserve">Gestionar  las solicitudes de actualización documental. </t>
  </si>
  <si>
    <t xml:space="preserve">Realizar la gestión para la solicitud de información, verificación y elaboración del informe de Revisión por la dirección </t>
  </si>
  <si>
    <t xml:space="preserve">Ejecutar las Auditorias Internas </t>
  </si>
  <si>
    <t xml:space="preserve">Realizar seguimiento a planes de mejora </t>
  </si>
  <si>
    <t>Informe Trimestral de PQRSD ( Encuesta)</t>
  </si>
  <si>
    <t xml:space="preserve">Informes realizados </t>
  </si>
  <si>
    <t xml:space="preserve">Acompañamientos realizados </t>
  </si>
  <si>
    <t>Informe elaborado</t>
  </si>
  <si>
    <t xml:space="preserve">Gestión efectuada </t>
  </si>
  <si>
    <t>Adelantar la Fase 1 de creación y formulación del SUIE (Diagnóstico de necesidad de información)</t>
  </si>
  <si>
    <t xml:space="preserve">Porcentaje de diseño del SUIE. </t>
  </si>
  <si>
    <t>Desarrollar durante el año 2024 nueve (9) estrategias de posicionamiento</t>
  </si>
  <si>
    <t>Número de estrategias de posicionamiento implementadas.</t>
  </si>
  <si>
    <t>Estrategias implementadas</t>
  </si>
  <si>
    <t>Implementar el 100% la política de comunicaciones de la ETITC</t>
  </si>
  <si>
    <t>Compra de equipos para la puesta en marcha del centro de desarrollo de contenidos del área de comunicaciones para el uso de la comunidad educativa de la ETITC</t>
  </si>
  <si>
    <t>Actualización del sistema Toiotem y app de carnetización (El lector actual de los Toiotem reconoce códigos 2D estándar, como el PDF417 que usa las cedulas antiguas y el QR. La cedula nueva implementa otro tipo de código diferente al 2D, código MRZ el cual es estándar en los pasaportes, se debe realizar el cambio de lector que soporte el reconocimiento OCR para el código MRZ y que adicionalmente de soporte a los otros tipos de códigos 2D usados con anterioridad)</t>
  </si>
  <si>
    <t>Porcentaje de actividad alcanzado</t>
  </si>
  <si>
    <t>Sistema actualizado</t>
  </si>
  <si>
    <t>Porcetaje de actividad alcanzado</t>
  </si>
  <si>
    <t xml:space="preserve">Fase creada </t>
  </si>
  <si>
    <t>Política implementada</t>
  </si>
  <si>
    <t xml:space="preserve">Elementos adquiridos </t>
  </si>
  <si>
    <t>Formular y desarrollar el programa anual de auditorías.</t>
  </si>
  <si>
    <t xml:space="preserve">Seguimiento a la efectividad y cierre de planes de mejoramiento </t>
  </si>
  <si>
    <t xml:space="preserve">Actividades de autocontrol </t>
  </si>
  <si>
    <t>Seguimiento a mapas y planes de tratamiento de riesgos</t>
  </si>
  <si>
    <t xml:space="preserve">PAA realizado </t>
  </si>
  <si>
    <t>Contratar servicios de saneamiento ambiental: Lavado de tanques de agua potable cada 6 meses según lo establecido en Decreto 1575 de 2007, control de plagas, fumigación y desinfección ambiental</t>
  </si>
  <si>
    <t>Contratar servicios de caracterización de vertimientos de aguas residuales no domesticas provenientes de los laboratorios de ciencias naturales</t>
  </si>
  <si>
    <t>Formular el Plan de Intervención para el control de la contaminación de fuentes fijas.</t>
  </si>
  <si>
    <t>Formulación del programa de Riesgo Químico.</t>
  </si>
  <si>
    <t>Seguimiento a los programas incluidos en la política ambiental institucional</t>
  </si>
  <si>
    <t>Seguimiento realizado</t>
  </si>
  <si>
    <t xml:space="preserve">Plan formulado </t>
  </si>
  <si>
    <t xml:space="preserve">Servicios contratados </t>
  </si>
  <si>
    <t xml:space="preserve">Programa formulado </t>
  </si>
  <si>
    <t>Porcentaje de la política ambiental implementado.</t>
  </si>
  <si>
    <t>promoción de buenas practicas para el uso racional de papel</t>
  </si>
  <si>
    <t>Contratación de Gestor de Residuos Peligrosos</t>
  </si>
  <si>
    <t xml:space="preserve">Porcentaje de adecuación de residuos cumplido </t>
  </si>
  <si>
    <t>Disponer correctamente los residuos generados en la ETITC en todas sus sedes</t>
  </si>
  <si>
    <t xml:space="preserve"> INSTRUCTOR PARA EL DESARROLLO DE LA ASIGNATURA DE ORIENTACIÓN PROFESIONAL (36 HORAS) EN EL CURSO PRE INGENIERO DURANTE EL PRIMER SEMESTRE DE 2024</t>
  </si>
  <si>
    <t>30/07/2024</t>
  </si>
  <si>
    <t>PRESTACION DE SERVICIOS PROFESIONALES PARA LA ASIGNATURA DE DIBUJO TECNICO (54 HORAS) EN EL CURSO PRE INGENIERO DURANTE EL PRIMER SEMESTRE DE 2024</t>
  </si>
  <si>
    <t>PRESTACION DE SERVICIOS PROFESIONALES PARA LA ASIGNATURA DE COMUNICACIÓN ORAL Y ESCRITA (54 HORAS) EN EL CURSO PRE INGENIERO DURANTE EL PRIMER SEMESTRE DE 2024</t>
  </si>
  <si>
    <t>PRESTACION DE SERVICIOS PROFESIONALES PARA LA ASIGNATURA DE MATEMATICAS BASICAS (108 HORAS) EN EL CURSO PRE INGENIERO DURANTE EL PRIMER SEMESTRE DE 2024</t>
  </si>
  <si>
    <t>PRESTACION DE SERVICIOS PROFESIONALES PARA LA ASIGNATURA DE PRINCIPIOS DE FISICA (108 HORAS) EN EL CURSO PRE INGENIERO DURANTE EL PRIMER SEMESTRE DE 2024</t>
  </si>
  <si>
    <t>15/12/2024</t>
  </si>
  <si>
    <t>PRESTACION DE SERVICIOS PROFESIONALES PARA  LA CERTIFICACIÓN EN INSTALACIONES ELÉCTRICAS PRIMER SEMESTRE 2024</t>
  </si>
  <si>
    <t>PRESTACION DE SERVICIOS PROFESIONALES PARA LA CERTIFICACIÓN EN INSTALACIONES ELÉCTRICAS INTERSEMESTRAL 2024</t>
  </si>
  <si>
    <t>PRESTACION DE SERVICIOS PROFESIONALES PARA  LA CERTIFICACIÓN EN INSTALACIONES ELÉCTRICAS SEGUNDO SEMESTRE 2024</t>
  </si>
  <si>
    <t>PRESTACION DE SERVICIOS PROFESIONALES PARA  LA CERTIFICACIÓN EN LEAN MANAGEMENT PRIMER SEMESTRE 2024</t>
  </si>
  <si>
    <t>PRESTACION DE SERVICIOS PROFESIONALES PARA  LA CERTIFICACIÓN EN LEAN MANAGEMENT INTERSEMESTRAL 2024</t>
  </si>
  <si>
    <t>PRESTACION DE SERVICIOS PROFESIONALES PARA  LA CERTIFICACIÓN GREEN BELT SIX SIGMA PRIMER SEMESTRE 2024</t>
  </si>
  <si>
    <t>PRESTACION DE SERVICIOS PROFESIONALES PARA  LA CERTIFICACIÓN GREEN BELT SIX SIGMA INTERSEMESTRAL 2024</t>
  </si>
  <si>
    <t>PRESTACION DE SERVICIOS PROFESIONALES PARA  LA CERTIFICACIÓN GREEN BELT SIX SIGMA SEGUNDO SEMESTRE 2024</t>
  </si>
  <si>
    <t>30/06/2024</t>
  </si>
  <si>
    <t>30/08/2024</t>
  </si>
  <si>
    <t>30/11/2024</t>
  </si>
  <si>
    <t>VISITAS EMPRESARIALES E INSTITUCIONALES</t>
  </si>
  <si>
    <t>30/12/2024</t>
  </si>
  <si>
    <t xml:space="preserve">Reporte realizado </t>
  </si>
  <si>
    <t>PARTICIPACION EN FERIAS INSTITUCIONALES Y EVENTOS ACADEMICOS</t>
  </si>
  <si>
    <t>INSCRIPCIONES A CAPACITACIONES Y EVENTOS NACIONALES E INTERNACIONALES</t>
  </si>
  <si>
    <t>Prestación de servicios profesionales como instructor para curso de inglés nivel A2 de 120 horas para primer semestre.</t>
  </si>
  <si>
    <t>Prestación de servicios profesionales como instructor curso de inglés nivel B1a de 100 horas para primer semestre.</t>
  </si>
  <si>
    <t>Prestación de servicios profesionales como instructor curso de inglés nivel B1b de 100 horas para primer semestre.</t>
  </si>
  <si>
    <t>Prestación de servicios profesionales como instructor curso de inglés nivel B2b de 100 horas para primer semestre.</t>
  </si>
  <si>
    <t>Prestación de servicios profesionales como instructor curso de inglés nivel C1 de 100 horas para primer semestre.</t>
  </si>
  <si>
    <t>Prestación de servicios profesionales como instructor curso de inglés nivel A1 de 100 horas para segundo semestre.</t>
  </si>
  <si>
    <t>Prestación de servicios profesionales como instructor curso de inglés nivel A1 de 100 horas para segundo semestre nocturno.</t>
  </si>
  <si>
    <t>Prestación de servicios profesionales como instructor para curso de inglés nivel A2 de 120 horas para segundo semestre.</t>
  </si>
  <si>
    <t xml:space="preserve">Prestación de servicios profesionales como instructor para curso de inglés nivel A2 de 120 horas para segundo semestre nocturno. </t>
  </si>
  <si>
    <t>Prestación de servicios profesionales como instructor curso de inglés nivel B1a de 100 horas para segundo semestre.</t>
  </si>
  <si>
    <t>Prestación de servicios profesionales como instructor curso de inglés nivel B1b de 100 horas para segundo semestre.</t>
  </si>
  <si>
    <t>Prestación de servicios profesionales como instructor curso de inglés nivel B2a de 100 horas para segundo semestre.</t>
  </si>
  <si>
    <t>Prestación de servicios profesionales como instructor curso de inglés nivel C1 de 100 horas para segundo semestre.</t>
  </si>
  <si>
    <t>Prestación de servicios profesionales como instructor curso de francés nivel B1 de 100 horas para primer semestre.</t>
  </si>
  <si>
    <t>Prestación de servicios profesionales como instructor curso libre de alemán A1 de 100 horas primer semestre.</t>
  </si>
  <si>
    <t xml:space="preserve">Realizar actividades de promoción frente a la oferta académica desde Extensión </t>
  </si>
  <si>
    <r>
      <rPr>
        <b/>
        <sz val="11"/>
        <color theme="1"/>
        <rFont val="Calibri"/>
        <family val="2"/>
        <scheme val="minor"/>
      </rPr>
      <t xml:space="preserve">PE-1- </t>
    </r>
    <r>
      <rPr>
        <sz val="11"/>
        <color theme="1"/>
        <rFont val="Calibri"/>
        <family val="2"/>
        <scheme val="minor"/>
      </rPr>
      <t>Acreditación Institucional de Alta Calidad</t>
    </r>
  </si>
  <si>
    <r>
      <rPr>
        <b/>
        <sz val="11"/>
        <color theme="1"/>
        <rFont val="Calibri"/>
        <family val="2"/>
        <scheme val="minor"/>
      </rPr>
      <t xml:space="preserve">ME-1- </t>
    </r>
    <r>
      <rPr>
        <sz val="11"/>
        <color theme="1"/>
        <rFont val="Calibri"/>
        <family val="2"/>
        <scheme val="minor"/>
      </rPr>
      <t>Obtener la Acreditación Institucional de Alta Calidad en el 2024</t>
    </r>
  </si>
  <si>
    <r>
      <rPr>
        <b/>
        <sz val="11"/>
        <rFont val="Calibri"/>
        <family val="2"/>
        <scheme val="minor"/>
      </rPr>
      <t>PE-2-</t>
    </r>
    <r>
      <rPr>
        <sz val="11"/>
        <rFont val="Calibri"/>
        <family val="2"/>
        <scheme val="minor"/>
      </rPr>
      <t xml:space="preserve"> Modelo integral de gestión academico-administrativa por Sistema de Créditos Académicos</t>
    </r>
  </si>
  <si>
    <r>
      <rPr>
        <b/>
        <sz val="11"/>
        <rFont val="Calibri"/>
        <family val="2"/>
        <scheme val="minor"/>
      </rPr>
      <t>ME-2-</t>
    </r>
    <r>
      <rPr>
        <sz val="11"/>
        <rFont val="Calibri"/>
        <family val="2"/>
        <scheme val="minor"/>
      </rPr>
      <t xml:space="preserve"> Estructurar e implementar el modelo integral de gestión academico-administrativa por Sistema de Créditos Académicos al 2024.</t>
    </r>
  </si>
  <si>
    <r>
      <rPr>
        <b/>
        <sz val="11"/>
        <color theme="1"/>
        <rFont val="Calibri"/>
        <family val="2"/>
        <scheme val="minor"/>
      </rPr>
      <t xml:space="preserve">PE-3- </t>
    </r>
    <r>
      <rPr>
        <sz val="11"/>
        <color theme="1"/>
        <rFont val="Calibri"/>
        <family val="2"/>
        <scheme val="minor"/>
      </rPr>
      <t>Lenguas Extranjeras como oportunidad para la movilidad internacional</t>
    </r>
  </si>
  <si>
    <r>
      <rPr>
        <b/>
        <sz val="11"/>
        <rFont val="Calibri"/>
        <family val="2"/>
        <scheme val="minor"/>
      </rPr>
      <t>ME-3-</t>
    </r>
    <r>
      <rPr>
        <sz val="11"/>
        <rFont val="Calibri"/>
        <family val="2"/>
        <scheme val="minor"/>
      </rPr>
      <t xml:space="preserve"> Desarrollar una política institucional de apropiación de una segunda lengua como parte activa de la gestión curricular, y condición para la titulación en el nivel de ingeniería, a partir del 2023.</t>
    </r>
  </si>
  <si>
    <r>
      <rPr>
        <b/>
        <sz val="11"/>
        <rFont val="Calibri"/>
        <family val="2"/>
        <scheme val="minor"/>
      </rPr>
      <t>PE-4-</t>
    </r>
    <r>
      <rPr>
        <sz val="11"/>
        <rFont val="Calibri"/>
        <family val="2"/>
        <scheme val="minor"/>
      </rPr>
      <t xml:space="preserve"> Modelo de gestión académica curricular soportada en resultados de aprendizaje y competencias</t>
    </r>
  </si>
  <si>
    <r>
      <rPr>
        <b/>
        <sz val="11"/>
        <rFont val="Calibri"/>
        <family val="2"/>
        <scheme val="minor"/>
      </rPr>
      <t xml:space="preserve">ME-4- </t>
    </r>
    <r>
      <rPr>
        <sz val="11"/>
        <rFont val="Calibri"/>
        <family val="2"/>
        <scheme val="minor"/>
      </rPr>
      <t>Implementar el modelo de evaluación por resultados de aprendizaje y competencias, soportado en los lineamientos del MEN y el  sistema interno de aseguramiento de la calidad académica.</t>
    </r>
  </si>
  <si>
    <r>
      <rPr>
        <b/>
        <sz val="11"/>
        <color theme="1"/>
        <rFont val="Calibri"/>
        <family val="2"/>
        <scheme val="minor"/>
      </rPr>
      <t xml:space="preserve">PE-5- </t>
    </r>
    <r>
      <rPr>
        <sz val="11"/>
        <color theme="1"/>
        <rFont val="Calibri"/>
        <family val="2"/>
        <scheme val="minor"/>
      </rPr>
      <t>MIPG - y los sistemas de gestión para una gobernanza transparente</t>
    </r>
  </si>
  <si>
    <r>
      <rPr>
        <b/>
        <sz val="11"/>
        <color theme="1"/>
        <rFont val="Calibri"/>
        <family val="2"/>
        <scheme val="minor"/>
      </rPr>
      <t xml:space="preserve">ME-5- </t>
    </r>
    <r>
      <rPr>
        <sz val="11"/>
        <color theme="1"/>
        <rFont val="Calibri"/>
        <family val="2"/>
        <scheme val="minor"/>
      </rPr>
      <t>Alinear el modelo MIPG con el Sistema Integrado de Gestión (SIG) para la acreditación</t>
    </r>
  </si>
  <si>
    <r>
      <rPr>
        <b/>
        <sz val="11"/>
        <color theme="1"/>
        <rFont val="Calibri"/>
        <family val="2"/>
        <scheme val="minor"/>
      </rPr>
      <t xml:space="preserve">ME-6- </t>
    </r>
    <r>
      <rPr>
        <sz val="11"/>
        <color theme="1"/>
        <rFont val="Calibri"/>
        <family val="2"/>
        <scheme val="minor"/>
      </rPr>
      <t>Diseñar e implementar el Sistema Unificado de Información y Estadística (SUIE).</t>
    </r>
  </si>
  <si>
    <r>
      <rPr>
        <b/>
        <sz val="11"/>
        <color theme="1"/>
        <rFont val="Calibri"/>
        <family val="2"/>
        <scheme val="minor"/>
      </rPr>
      <t xml:space="preserve">ME-7- </t>
    </r>
    <r>
      <rPr>
        <sz val="11"/>
        <color theme="1"/>
        <rFont val="Calibri"/>
        <family val="2"/>
        <scheme val="minor"/>
      </rPr>
      <t>Aumentar la visibilidad institucional de la Escuela mediante estrategias de marketing digital.</t>
    </r>
  </si>
  <si>
    <r>
      <rPr>
        <b/>
        <sz val="11"/>
        <color theme="1"/>
        <rFont val="Calibri"/>
        <family val="2"/>
        <scheme val="minor"/>
      </rPr>
      <t xml:space="preserve">PE-14- </t>
    </r>
    <r>
      <rPr>
        <sz val="11"/>
        <color theme="1"/>
        <rFont val="Calibri"/>
        <family val="2"/>
        <scheme val="minor"/>
      </rPr>
      <t>Nuevos programas de pregrado y posgrado</t>
    </r>
  </si>
  <si>
    <r>
      <rPr>
        <b/>
        <sz val="11"/>
        <rFont val="Calibri"/>
        <family val="2"/>
        <scheme val="minor"/>
      </rPr>
      <t>ME-30-</t>
    </r>
    <r>
      <rPr>
        <sz val="11"/>
        <rFont val="Calibri"/>
        <family val="2"/>
        <scheme val="minor"/>
      </rPr>
      <t xml:space="preserve">  Lograr al 2024, que el 50% de los asignaturas tengan componente B-LEARNING (blended o hibrido).
</t>
    </r>
  </si>
  <si>
    <r>
      <t>PE-15-</t>
    </r>
    <r>
      <rPr>
        <sz val="11"/>
        <rFont val="Calibri"/>
        <family val="2"/>
        <scheme val="minor"/>
      </rPr>
      <t xml:space="preserve">El IBTI y su papel significativo en la consolidación de la Escuela </t>
    </r>
  </si>
  <si>
    <r>
      <t xml:space="preserve"> </t>
    </r>
    <r>
      <rPr>
        <b/>
        <sz val="11"/>
        <color theme="1"/>
        <rFont val="Calibri"/>
        <family val="2"/>
        <scheme val="minor"/>
      </rPr>
      <t xml:space="preserve">ME-31- </t>
    </r>
    <r>
      <rPr>
        <sz val="11"/>
        <color theme="1"/>
        <rFont val="Calibri"/>
        <family val="2"/>
        <scheme val="minor"/>
      </rPr>
      <t>Fortalecer el proceso de articulación y/o integración entre las IEM (Instituciones de Educación Media) y la ETITC.</t>
    </r>
  </si>
  <si>
    <r>
      <rPr>
        <b/>
        <sz val="11"/>
        <color theme="1"/>
        <rFont val="Calibri"/>
        <family val="2"/>
        <scheme val="minor"/>
      </rPr>
      <t xml:space="preserve">ME-32 - </t>
    </r>
    <r>
      <rPr>
        <sz val="11"/>
        <color theme="1"/>
        <rFont val="Calibri"/>
        <family val="2"/>
        <scheme val="minor"/>
      </rPr>
      <t xml:space="preserve">Fortalecer el modelo educativo del bachillerato que permita aumentar cobertura, favorecer la permanencia y continuidad en la institución </t>
    </r>
  </si>
  <si>
    <r>
      <rPr>
        <b/>
        <sz val="11"/>
        <rFont val="Calibri"/>
        <family val="2"/>
        <scheme val="minor"/>
      </rPr>
      <t xml:space="preserve">ME-33- </t>
    </r>
    <r>
      <rPr>
        <sz val="11"/>
        <rFont val="Calibri"/>
        <family val="2"/>
        <scheme val="minor"/>
      </rPr>
      <t xml:space="preserve">Promover la estrategia de articulación </t>
    </r>
    <r>
      <rPr>
        <b/>
        <sz val="11"/>
        <rFont val="Calibri"/>
        <family val="2"/>
        <scheme val="minor"/>
      </rPr>
      <t xml:space="preserve"> </t>
    </r>
    <r>
      <rPr>
        <sz val="11"/>
        <color rgb="FFFF0000"/>
        <rFont val="Calibri"/>
        <family val="2"/>
        <scheme val="minor"/>
      </rPr>
      <t>"</t>
    </r>
    <r>
      <rPr>
        <sz val="11"/>
        <rFont val="Calibri"/>
        <family val="2"/>
        <scheme val="minor"/>
      </rPr>
      <t>de tu escuela a mi escuela y a mi universidad</t>
    </r>
    <r>
      <rPr>
        <sz val="11"/>
        <color rgb="FFFF0000"/>
        <rFont val="Calibri"/>
        <family val="2"/>
        <scheme val="minor"/>
      </rPr>
      <t>"</t>
    </r>
    <r>
      <rPr>
        <sz val="11"/>
        <rFont val="Calibri"/>
        <family val="2"/>
        <scheme val="minor"/>
      </rPr>
      <t>.</t>
    </r>
  </si>
  <si>
    <r>
      <rPr>
        <b/>
        <sz val="11"/>
        <color theme="1"/>
        <rFont val="Calibri"/>
        <family val="2"/>
        <scheme val="minor"/>
      </rPr>
      <t xml:space="preserve">PE-16- </t>
    </r>
    <r>
      <rPr>
        <sz val="11"/>
        <color theme="1"/>
        <rFont val="Calibri"/>
        <family val="2"/>
        <scheme val="minor"/>
      </rPr>
      <t xml:space="preserve"> Desarrollo integral y transformación social de la comunidad: bienestar comprometido con la permanencia</t>
    </r>
  </si>
  <si>
    <r>
      <rPr>
        <b/>
        <sz val="11"/>
        <rFont val="Calibri"/>
        <family val="2"/>
        <scheme val="minor"/>
      </rPr>
      <t>ME-34-</t>
    </r>
    <r>
      <rPr>
        <sz val="11"/>
        <rFont val="Calibri"/>
        <family val="2"/>
        <scheme val="minor"/>
      </rPr>
      <t xml:space="preserve"> Fortalecer el Programa de Atencion Básica Ampliada.</t>
    </r>
  </si>
  <si>
    <r>
      <rPr>
        <b/>
        <sz val="11"/>
        <color theme="1"/>
        <rFont val="Calibri"/>
        <family val="2"/>
        <scheme val="minor"/>
      </rPr>
      <t>ME-35-</t>
    </r>
    <r>
      <rPr>
        <sz val="11"/>
        <color theme="1"/>
        <rFont val="Calibri"/>
        <family val="2"/>
        <scheme val="minor"/>
      </rPr>
      <t>Formular e implementar el</t>
    </r>
    <r>
      <rPr>
        <b/>
        <sz val="11"/>
        <color theme="1"/>
        <rFont val="Calibri"/>
        <family val="2"/>
        <scheme val="minor"/>
      </rPr>
      <t xml:space="preserve"> </t>
    </r>
    <r>
      <rPr>
        <sz val="11"/>
        <color theme="1"/>
        <rFont val="Calibri"/>
        <family val="2"/>
        <scheme val="minor"/>
      </rPr>
      <t>Sistema de Registro Único de Seguimiento de Información y Acompañamiento (RUSIA) de la comunidad educativa de la Institución.</t>
    </r>
  </si>
  <si>
    <r>
      <rPr>
        <b/>
        <sz val="11"/>
        <color theme="1"/>
        <rFont val="Calibri"/>
        <family val="2"/>
        <scheme val="minor"/>
      </rPr>
      <t xml:space="preserve">ME-36- </t>
    </r>
    <r>
      <rPr>
        <sz val="11"/>
        <color theme="1"/>
        <rFont val="Calibri"/>
        <family val="2"/>
        <scheme val="minor"/>
      </rPr>
      <t>Implementar el</t>
    </r>
    <r>
      <rPr>
        <b/>
        <sz val="11"/>
        <color theme="1"/>
        <rFont val="Calibri"/>
        <family val="2"/>
        <scheme val="minor"/>
      </rPr>
      <t xml:space="preserve"> </t>
    </r>
    <r>
      <rPr>
        <sz val="11"/>
        <color theme="1"/>
        <rFont val="Calibri"/>
        <family val="2"/>
        <scheme val="minor"/>
      </rPr>
      <t>Banco de electivas de Bienestar Universitario y la Cátedra ETITC</t>
    </r>
  </si>
  <si>
    <r>
      <rPr>
        <b/>
        <sz val="11"/>
        <color theme="1"/>
        <rFont val="Calibri"/>
        <family val="2"/>
        <scheme val="minor"/>
      </rPr>
      <t>ME-37-</t>
    </r>
    <r>
      <rPr>
        <sz val="11"/>
        <color theme="1"/>
        <rFont val="Calibri"/>
        <family val="2"/>
        <scheme val="minor"/>
      </rPr>
      <t xml:space="preserve"> Implementar el Centro de Refuerzo Especializado Académico (CREA).</t>
    </r>
  </si>
  <si>
    <r>
      <rPr>
        <b/>
        <sz val="11"/>
        <color theme="1"/>
        <rFont val="Calibri"/>
        <family val="2"/>
        <scheme val="minor"/>
      </rPr>
      <t xml:space="preserve">PE-17- </t>
    </r>
    <r>
      <rPr>
        <sz val="11"/>
        <color theme="1"/>
        <rFont val="Calibri"/>
        <family val="2"/>
        <scheme val="minor"/>
      </rPr>
      <t xml:space="preserve"> Centro de Pensamiento y Desarrollo Tecnológico</t>
    </r>
  </si>
  <si>
    <r>
      <rPr>
        <b/>
        <sz val="11"/>
        <color theme="1"/>
        <rFont val="Calibri"/>
        <family val="2"/>
        <scheme val="minor"/>
      </rPr>
      <t xml:space="preserve">ME-40- </t>
    </r>
    <r>
      <rPr>
        <sz val="11"/>
        <color theme="1"/>
        <rFont val="Calibri"/>
        <family val="2"/>
        <scheme val="minor"/>
      </rPr>
      <t>Establecer la red institucional y de alianzas estrategicas del centro con los respectivos soportes que la respalden</t>
    </r>
  </si>
  <si>
    <r>
      <t>ME-41- F</t>
    </r>
    <r>
      <rPr>
        <sz val="11"/>
        <color theme="1"/>
        <rFont val="Calibri"/>
        <family val="2"/>
        <scheme val="minor"/>
      </rPr>
      <t xml:space="preserve">ormular el plan de mejoramiento de acuerdo a los crirterios de MinCiencias con sus respectivos informes y análisis. </t>
    </r>
  </si>
  <si>
    <r>
      <t xml:space="preserve"> </t>
    </r>
    <r>
      <rPr>
        <b/>
        <sz val="11"/>
        <color theme="1"/>
        <rFont val="Calibri"/>
        <family val="2"/>
        <scheme val="minor"/>
      </rPr>
      <t xml:space="preserve">PE-18- </t>
    </r>
    <r>
      <rPr>
        <sz val="11"/>
        <color theme="1"/>
        <rFont val="Calibri"/>
        <family val="2"/>
        <scheme val="minor"/>
      </rPr>
      <t xml:space="preserve">Fortalecimiento permanente en Competencias en investigación, ciencia, tecnología e innovación en la ETITC   </t>
    </r>
  </si>
  <si>
    <r>
      <rPr>
        <b/>
        <sz val="11"/>
        <rFont val="Calibri"/>
        <family val="2"/>
        <scheme val="minor"/>
      </rPr>
      <t xml:space="preserve">ME-43- </t>
    </r>
    <r>
      <rPr>
        <sz val="11"/>
        <rFont val="Calibri"/>
        <family val="2"/>
        <scheme val="minor"/>
      </rPr>
      <t xml:space="preserve">Diseñar  e implementar  un Programa de capacitación permanente para la Investigación, Ciencia, Tecnología e Innovación y de fortalecimiento de la investigación en la ETITC. </t>
    </r>
  </si>
  <si>
    <r>
      <rPr>
        <b/>
        <sz val="11"/>
        <rFont val="Calibri"/>
        <family val="2"/>
        <scheme val="minor"/>
      </rPr>
      <t>ME-44-</t>
    </r>
    <r>
      <rPr>
        <sz val="11"/>
        <rFont val="Calibri"/>
        <family val="2"/>
        <scheme val="minor"/>
      </rPr>
      <t xml:space="preserve"> Diseñar  e implementar  un Programa de fortalecimiento de grupos de investigación y ampliación de las modalidades de investigación.</t>
    </r>
  </si>
  <si>
    <r>
      <rPr>
        <b/>
        <sz val="11"/>
        <color theme="1"/>
        <rFont val="Calibri"/>
        <family val="2"/>
        <scheme val="minor"/>
      </rPr>
      <t xml:space="preserve"> PE-19</t>
    </r>
    <r>
      <rPr>
        <sz val="11"/>
        <color theme="1"/>
        <rFont val="Calibri"/>
        <family val="2"/>
        <scheme val="minor"/>
      </rPr>
      <t xml:space="preserve">- Innovación para el </t>
    </r>
    <r>
      <rPr>
        <sz val="11"/>
        <color rgb="FFFF0000"/>
        <rFont val="Calibri"/>
        <family val="2"/>
        <scheme val="minor"/>
      </rPr>
      <t xml:space="preserve"> </t>
    </r>
    <r>
      <rPr>
        <sz val="11"/>
        <color theme="1"/>
        <rFont val="Calibri"/>
        <family val="2"/>
        <scheme val="minor"/>
      </rPr>
      <t>Fortalecimiento Institucional y el Desarrollo Social.</t>
    </r>
  </si>
  <si>
    <r>
      <rPr>
        <b/>
        <sz val="11"/>
        <color theme="1"/>
        <rFont val="Calibri"/>
        <family val="2"/>
        <scheme val="minor"/>
      </rPr>
      <t xml:space="preserve">ME-45 -  </t>
    </r>
    <r>
      <rPr>
        <sz val="11"/>
        <color theme="1"/>
        <rFont val="Calibri"/>
        <family val="2"/>
        <scheme val="minor"/>
      </rPr>
      <t>Implementar programa de transferencia de conocimiento (Fortalecer la visibilidad e impacto del conocimiento según los resultados de investigación generado por la actividad científica, tecnológica, académica, social e industrial de la ETITC).</t>
    </r>
  </si>
  <si>
    <r>
      <rPr>
        <b/>
        <sz val="11"/>
        <color theme="1"/>
        <rFont val="Calibri"/>
        <family val="2"/>
        <scheme val="minor"/>
      </rPr>
      <t>ME-46</t>
    </r>
    <r>
      <rPr>
        <sz val="11"/>
        <color theme="1"/>
        <rFont val="Calibri"/>
        <family val="2"/>
        <scheme val="minor"/>
      </rPr>
      <t xml:space="preserve">- Implementar el programa Incubadora tecnológica: Identificación y proyección de productos de investigación con potencial tecnológico y empresarial (spin-off, star-up, patentes...).  </t>
    </r>
  </si>
  <si>
    <r>
      <rPr>
        <b/>
        <sz val="11"/>
        <rFont val="Calibri"/>
        <family val="2"/>
        <scheme val="minor"/>
      </rPr>
      <t>ME-47-</t>
    </r>
    <r>
      <rPr>
        <sz val="11"/>
        <rFont val="Calibri"/>
        <family val="2"/>
        <scheme val="minor"/>
      </rPr>
      <t xml:space="preserve"> Fortalecer las redes de innovación y alianzas estratégicas de cooperación con otros actores del Sistema Nacional de Ciencia Tecnología e Innovación</t>
    </r>
    <r>
      <rPr>
        <sz val="11"/>
        <color theme="1"/>
        <rFont val="Calibri"/>
        <family val="2"/>
        <scheme val="minor"/>
      </rPr>
      <t xml:space="preserve"> – SNCTI, sector público, privado</t>
    </r>
    <r>
      <rPr>
        <sz val="11"/>
        <rFont val="Calibri"/>
        <family val="2"/>
        <scheme val="minor"/>
      </rPr>
      <t xml:space="preserve"> y academia para actividades de Investigación, Desarrollo e Innovación - I+D+i.</t>
    </r>
  </si>
  <si>
    <r>
      <rPr>
        <b/>
        <sz val="11"/>
        <color theme="1"/>
        <rFont val="Calibri"/>
        <family val="2"/>
        <scheme val="minor"/>
      </rPr>
      <t xml:space="preserve">ME-48- </t>
    </r>
    <r>
      <rPr>
        <sz val="11"/>
        <color theme="1"/>
        <rFont val="Calibri"/>
        <family val="2"/>
        <scheme val="minor"/>
      </rPr>
      <t xml:space="preserve">Diseñar y estructurar el Observatorio Tecnológico y de Innovación de la ETITC. </t>
    </r>
  </si>
  <si>
    <r>
      <rPr>
        <b/>
        <sz val="11"/>
        <rFont val="Calibri"/>
        <family val="2"/>
        <scheme val="minor"/>
      </rPr>
      <t>ME-49-</t>
    </r>
    <r>
      <rPr>
        <sz val="11"/>
        <rFont val="Calibri"/>
        <family val="2"/>
        <scheme val="minor"/>
      </rPr>
      <t xml:space="preserve"> Gestionar  y crear el Proyecto Editorial de la Escuela Tecnológica Instituto Técnico Central</t>
    </r>
  </si>
  <si>
    <r>
      <rPr>
        <b/>
        <sz val="11"/>
        <rFont val="Calibri"/>
        <family val="2"/>
        <scheme val="minor"/>
      </rPr>
      <t xml:space="preserve">PE-20- </t>
    </r>
    <r>
      <rPr>
        <sz val="11"/>
        <rFont val="Calibri"/>
        <family val="2"/>
        <scheme val="minor"/>
      </rPr>
      <t xml:space="preserve">Centro de Capacitación Industrial </t>
    </r>
    <r>
      <rPr>
        <strike/>
        <sz val="11"/>
        <rFont val="Calibri"/>
        <family val="2"/>
        <scheme val="minor"/>
      </rPr>
      <t xml:space="preserve"> </t>
    </r>
    <r>
      <rPr>
        <sz val="11"/>
        <rFont val="Calibri"/>
        <family val="2"/>
        <scheme val="minor"/>
      </rPr>
      <t>como espacio de cualificación  para la empleabilidad a inmediato plazo.</t>
    </r>
  </si>
  <si>
    <r>
      <rPr>
        <b/>
        <sz val="11"/>
        <color theme="1"/>
        <rFont val="Calibri"/>
        <family val="2"/>
        <scheme val="minor"/>
      </rPr>
      <t xml:space="preserve">ME-50- </t>
    </r>
    <r>
      <rPr>
        <sz val="11"/>
        <color theme="1"/>
        <rFont val="Calibri"/>
        <family val="2"/>
        <scheme val="minor"/>
      </rPr>
      <t xml:space="preserve">Consolidar y fortalecer el vínculo entre empresa, estado - academia ETITC
</t>
    </r>
  </si>
  <si>
    <r>
      <rPr>
        <b/>
        <sz val="11"/>
        <color theme="1"/>
        <rFont val="Calibri"/>
        <family val="2"/>
        <scheme val="minor"/>
      </rPr>
      <t xml:space="preserve">ME-51.- </t>
    </r>
    <r>
      <rPr>
        <sz val="11"/>
        <color theme="1"/>
        <rFont val="Calibri"/>
        <family val="2"/>
        <scheme val="minor"/>
      </rPr>
      <t>Gestionar la oferta de asignaturas para procesos de cualificación como herrramienta al mundo laboral y/o homologación e inserción en la educación Superior</t>
    </r>
  </si>
  <si>
    <r>
      <rPr>
        <b/>
        <sz val="11"/>
        <color theme="1"/>
        <rFont val="Calibri"/>
        <family val="2"/>
        <scheme val="minor"/>
      </rPr>
      <t xml:space="preserve">ME-52- </t>
    </r>
    <r>
      <rPr>
        <sz val="11"/>
        <color theme="1"/>
        <rFont val="Calibri"/>
        <family val="2"/>
        <scheme val="minor"/>
      </rPr>
      <t>Diseñar y estructurar oferta de articulación</t>
    </r>
  </si>
  <si>
    <r>
      <rPr>
        <b/>
        <sz val="11"/>
        <color theme="1"/>
        <rFont val="Calibri"/>
        <family val="2"/>
        <scheme val="minor"/>
      </rPr>
      <t>ME-53-</t>
    </r>
    <r>
      <rPr>
        <sz val="11"/>
        <color theme="1"/>
        <rFont val="Calibri"/>
        <family val="2"/>
        <scheme val="minor"/>
      </rPr>
      <t xml:space="preserve"> Identificar capacidades institucionales</t>
    </r>
  </si>
  <si>
    <r>
      <rPr>
        <b/>
        <sz val="11"/>
        <rFont val="Calibri"/>
        <family val="2"/>
        <scheme val="minor"/>
      </rPr>
      <t xml:space="preserve">PE-21- </t>
    </r>
    <r>
      <rPr>
        <sz val="11"/>
        <rFont val="Calibri"/>
        <family val="2"/>
        <scheme val="minor"/>
      </rPr>
      <t>Proyección Social más allá de las fronteras</t>
    </r>
  </si>
  <si>
    <r>
      <rPr>
        <b/>
        <sz val="11"/>
        <color theme="1"/>
        <rFont val="Calibri"/>
        <family val="2"/>
        <scheme val="minor"/>
      </rPr>
      <t xml:space="preserve">ME-54- </t>
    </r>
    <r>
      <rPr>
        <sz val="11"/>
        <color theme="1"/>
        <rFont val="Calibri"/>
        <family val="2"/>
        <scheme val="minor"/>
      </rPr>
      <t>Estructurar programa de oferta de servicios</t>
    </r>
    <r>
      <rPr>
        <sz val="11"/>
        <color rgb="FFFF0000"/>
        <rFont val="Calibri"/>
        <family val="2"/>
        <scheme val="minor"/>
      </rPr>
      <t xml:space="preserve"> </t>
    </r>
    <r>
      <rPr>
        <sz val="11"/>
        <color theme="1"/>
        <rFont val="Calibri"/>
        <family val="2"/>
        <scheme val="minor"/>
      </rPr>
      <t>proyección social</t>
    </r>
  </si>
  <si>
    <r>
      <rPr>
        <b/>
        <sz val="11"/>
        <color theme="1"/>
        <rFont val="Calibri"/>
        <family val="2"/>
        <scheme val="minor"/>
      </rPr>
      <t xml:space="preserve">ME-55- </t>
    </r>
    <r>
      <rPr>
        <sz val="11"/>
        <color theme="1"/>
        <rFont val="Calibri"/>
        <family val="2"/>
        <scheme val="minor"/>
      </rPr>
      <t>Realizar convenios que permitan la participación en convocatorias que den respuesta a comunidades vulnerables.</t>
    </r>
  </si>
  <si>
    <r>
      <rPr>
        <b/>
        <sz val="11"/>
        <color theme="1"/>
        <rFont val="Calibri"/>
        <family val="2"/>
        <scheme val="minor"/>
      </rPr>
      <t xml:space="preserve">PE-22 </t>
    </r>
    <r>
      <rPr>
        <sz val="11"/>
        <color theme="1"/>
        <rFont val="Calibri"/>
        <family val="2"/>
        <scheme val="minor"/>
      </rPr>
      <t xml:space="preserve">Política institucional ambiental en la ETITC alineada al Sistema de Gestión Ambiental </t>
    </r>
  </si>
  <si>
    <r>
      <rPr>
        <b/>
        <sz val="11"/>
        <color theme="1"/>
        <rFont val="Calibri"/>
        <family val="2"/>
        <scheme val="minor"/>
      </rPr>
      <t xml:space="preserve">ME-56- </t>
    </r>
    <r>
      <rPr>
        <sz val="11"/>
        <color theme="1"/>
        <rFont val="Calibri"/>
        <family val="2"/>
        <scheme val="minor"/>
      </rPr>
      <t xml:space="preserve">Implementar una </t>
    </r>
    <r>
      <rPr>
        <sz val="11"/>
        <color rgb="FFFF0000"/>
        <rFont val="Calibri"/>
        <family val="2"/>
        <scheme val="minor"/>
      </rPr>
      <t xml:space="preserve"> </t>
    </r>
    <r>
      <rPr>
        <sz val="11"/>
        <color theme="1"/>
        <rFont val="Calibri"/>
        <family val="2"/>
        <scheme val="minor"/>
      </rPr>
      <t>política ambiental bajo consideraciones de sostenibilidad.</t>
    </r>
  </si>
  <si>
    <r>
      <rPr>
        <b/>
        <sz val="11"/>
        <color theme="1"/>
        <rFont val="Calibri"/>
        <family val="2"/>
        <scheme val="minor"/>
      </rPr>
      <t xml:space="preserve">PE-23- </t>
    </r>
    <r>
      <rPr>
        <sz val="11"/>
        <color theme="1"/>
        <rFont val="Calibri"/>
        <family val="2"/>
        <scheme val="minor"/>
      </rPr>
      <t xml:space="preserve">La catedra institucional de la Escuela </t>
    </r>
  </si>
  <si>
    <r>
      <rPr>
        <b/>
        <sz val="11"/>
        <color theme="1"/>
        <rFont val="Calibri"/>
        <family val="2"/>
        <scheme val="minor"/>
      </rPr>
      <t xml:space="preserve">ME-57- </t>
    </r>
    <r>
      <rPr>
        <sz val="11"/>
        <color theme="1"/>
        <rFont val="Calibri"/>
        <family val="2"/>
        <scheme val="minor"/>
      </rPr>
      <t>Diseñar e implementar  la catedra ETITC</t>
    </r>
  </si>
  <si>
    <r>
      <rPr>
        <b/>
        <sz val="11"/>
        <color theme="1"/>
        <rFont val="Calibri"/>
        <family val="2"/>
        <scheme val="minor"/>
      </rPr>
      <t xml:space="preserve">PE-24- </t>
    </r>
    <r>
      <rPr>
        <sz val="11"/>
        <color theme="1"/>
        <rFont val="Calibri"/>
        <family val="2"/>
        <scheme val="minor"/>
      </rPr>
      <t xml:space="preserve">Optimización en el consumo de energía eléctrica y uso de energías alternativas. 
</t>
    </r>
  </si>
  <si>
    <r>
      <rPr>
        <b/>
        <sz val="11"/>
        <color theme="1"/>
        <rFont val="Calibri"/>
        <family val="2"/>
        <scheme val="minor"/>
      </rPr>
      <t>ME-58-</t>
    </r>
    <r>
      <rPr>
        <sz val="11"/>
        <color theme="1"/>
        <rFont val="Calibri"/>
        <family val="2"/>
        <scheme val="minor"/>
      </rPr>
      <t xml:space="preserve"> Lograr el</t>
    </r>
    <r>
      <rPr>
        <b/>
        <sz val="11"/>
        <color theme="1"/>
        <rFont val="Calibri"/>
        <family val="2"/>
        <scheme val="minor"/>
      </rPr>
      <t xml:space="preserve"> </t>
    </r>
    <r>
      <rPr>
        <sz val="11"/>
        <color theme="1"/>
        <rFont val="Calibri"/>
        <family val="2"/>
        <scheme val="minor"/>
      </rPr>
      <t xml:space="preserve">Diez por ciento (10%) de ahorro energético.
</t>
    </r>
  </si>
  <si>
    <r>
      <rPr>
        <b/>
        <sz val="11"/>
        <color theme="1"/>
        <rFont val="Calibri"/>
        <family val="2"/>
        <scheme val="minor"/>
      </rPr>
      <t xml:space="preserve">ME-59 </t>
    </r>
    <r>
      <rPr>
        <sz val="11"/>
        <color theme="1"/>
        <rFont val="Calibri"/>
        <family val="2"/>
        <scheme val="minor"/>
      </rPr>
      <t xml:space="preserve">Implementar el programa de racionalización de consumo de papel
</t>
    </r>
  </si>
  <si>
    <r>
      <rPr>
        <b/>
        <sz val="11"/>
        <color theme="1"/>
        <rFont val="Calibri"/>
        <family val="2"/>
        <scheme val="minor"/>
      </rPr>
      <t>ME-60</t>
    </r>
    <r>
      <rPr>
        <sz val="11"/>
        <color theme="1"/>
        <rFont val="Calibri"/>
        <family val="2"/>
        <scheme val="minor"/>
      </rPr>
      <t>- Realizar la adecuada disposición de todos los residuos producidos en el área de infraestructura, talleres y laboratorios.</t>
    </r>
  </si>
  <si>
    <r>
      <rPr>
        <b/>
        <sz val="11"/>
        <color theme="1"/>
        <rFont val="Calibri"/>
        <family val="2"/>
        <scheme val="minor"/>
      </rPr>
      <t>PE-25-</t>
    </r>
    <r>
      <rPr>
        <sz val="11"/>
        <color theme="1"/>
        <rFont val="Calibri"/>
        <family val="2"/>
        <scheme val="minor"/>
      </rPr>
      <t xml:space="preserve"> Diseño e Implementación de espacios de “Concepto verde” que mejoren la vida académica en las sedes de la ETITC.
</t>
    </r>
  </si>
  <si>
    <r>
      <rPr>
        <b/>
        <sz val="11"/>
        <color theme="1"/>
        <rFont val="Calibri"/>
        <family val="2"/>
        <scheme val="minor"/>
      </rPr>
      <t>ME-61-</t>
    </r>
    <r>
      <rPr>
        <sz val="11"/>
        <color theme="1"/>
        <rFont val="Calibri"/>
        <family val="2"/>
        <scheme val="minor"/>
      </rPr>
      <t xml:space="preserve"> Adecuar espaciós verdes verticales y horizontales.</t>
    </r>
  </si>
  <si>
    <r>
      <rPr>
        <b/>
        <sz val="11"/>
        <color theme="1"/>
        <rFont val="Calibri"/>
        <family val="2"/>
        <scheme val="minor"/>
      </rPr>
      <t xml:space="preserve">PE-26- </t>
    </r>
    <r>
      <rPr>
        <sz val="11"/>
        <color theme="1"/>
        <rFont val="Calibri"/>
        <family val="2"/>
        <scheme val="minor"/>
      </rPr>
      <t xml:space="preserve">Actualización de la infraestructura física, cumpliendo normativas aplicables y generando espacios adecuados para el desarrollo de actividades académicas y de bienestar en un el marco  de la sostenibilidad
</t>
    </r>
  </si>
  <si>
    <r>
      <rPr>
        <b/>
        <sz val="11"/>
        <color theme="1"/>
        <rFont val="Calibri"/>
        <family val="2"/>
        <scheme val="minor"/>
      </rPr>
      <t xml:space="preserve">ME-62- </t>
    </r>
    <r>
      <rPr>
        <sz val="11"/>
        <color theme="1"/>
        <rFont val="Calibri"/>
        <family val="2"/>
        <scheme val="minor"/>
      </rPr>
      <t>Adelantar el 50% del reforzamiento estructural de la sede principal.</t>
    </r>
  </si>
  <si>
    <r>
      <rPr>
        <b/>
        <sz val="11"/>
        <color theme="1"/>
        <rFont val="Calibri"/>
        <family val="2"/>
        <scheme val="minor"/>
      </rPr>
      <t>ME-63-</t>
    </r>
    <r>
      <rPr>
        <sz val="11"/>
        <color theme="1"/>
        <rFont val="Calibri"/>
        <family val="2"/>
        <scheme val="minor"/>
      </rPr>
      <t xml:space="preserve"> Construir espacios adecuados para la ubicación del gimnasio y áreas para desarrollo de actividades de bienestar estudiantil. (Administrativos y docentes)</t>
    </r>
  </si>
  <si>
    <r>
      <rPr>
        <b/>
        <sz val="11"/>
        <color theme="1"/>
        <rFont val="Calibri"/>
        <family val="2"/>
        <scheme val="minor"/>
      </rPr>
      <t>ME-64-</t>
    </r>
    <r>
      <rPr>
        <sz val="11"/>
        <color theme="1"/>
        <rFont val="Calibri"/>
        <family val="2"/>
        <scheme val="minor"/>
      </rPr>
      <t xml:space="preserve"> Contar con un sistema control de acceso para la sede principal.</t>
    </r>
  </si>
  <si>
    <r>
      <rPr>
        <b/>
        <sz val="11"/>
        <color theme="1"/>
        <rFont val="Calibri"/>
        <family val="2"/>
        <scheme val="minor"/>
      </rPr>
      <t xml:space="preserve">ME-65- </t>
    </r>
    <r>
      <rPr>
        <sz val="11"/>
        <color theme="1"/>
        <rFont val="Calibri"/>
        <family val="2"/>
        <scheme val="minor"/>
      </rPr>
      <t>Adecuación completa de la sede de la calle 18.</t>
    </r>
  </si>
  <si>
    <r>
      <rPr>
        <b/>
        <sz val="11"/>
        <color theme="1"/>
        <rFont val="Calibri"/>
        <family val="2"/>
        <scheme val="minor"/>
      </rPr>
      <t>ME-66-</t>
    </r>
    <r>
      <rPr>
        <sz val="11"/>
        <color theme="1"/>
        <rFont val="Calibri"/>
        <family val="2"/>
        <scheme val="minor"/>
      </rPr>
      <t xml:space="preserve"> Adaptación progresiva de la planta física para implementar la normativa de movilidad reducida.</t>
    </r>
  </si>
  <si>
    <r>
      <rPr>
        <b/>
        <sz val="11"/>
        <color theme="1"/>
        <rFont val="Calibri"/>
        <family val="2"/>
        <scheme val="minor"/>
      </rPr>
      <t xml:space="preserve">ME-67- </t>
    </r>
    <r>
      <rPr>
        <sz val="11"/>
        <color theme="1"/>
        <rFont val="Calibri"/>
        <family val="2"/>
        <scheme val="minor"/>
      </rPr>
      <t>Optimización de la oferta de parqueaderos en la sede central.</t>
    </r>
  </si>
  <si>
    <r>
      <t xml:space="preserve">ME -68 - </t>
    </r>
    <r>
      <rPr>
        <sz val="11"/>
        <color theme="1"/>
        <rFont val="Calibri"/>
        <family val="2"/>
        <scheme val="minor"/>
      </rPr>
      <t>Gestionar las Dotaciones de las instalaciones y sede principal para  la permanencia y aumento de la oferta.</t>
    </r>
  </si>
  <si>
    <r>
      <rPr>
        <b/>
        <sz val="11"/>
        <rFont val="Calibri"/>
        <family val="2"/>
        <scheme val="minor"/>
      </rPr>
      <t xml:space="preserve">PE-27-   </t>
    </r>
    <r>
      <rPr>
        <sz val="11"/>
        <rFont val="Calibri"/>
        <family val="2"/>
        <scheme val="minor"/>
      </rPr>
      <t xml:space="preserve">Diseñar y ofertar nuevos programas de pregrado con alta pertinencia regional rural
</t>
    </r>
  </si>
  <si>
    <r>
      <t>ME-69-</t>
    </r>
    <r>
      <rPr>
        <sz val="11"/>
        <rFont val="Calibri"/>
        <family val="2"/>
        <scheme val="minor"/>
      </rPr>
      <t xml:space="preserve"> Estructurar y gestionar el registro de Pregrado en Ingeniería Agrícola por ciclos.</t>
    </r>
  </si>
  <si>
    <t>Convenios realizados con comunidades vulnerables</t>
  </si>
  <si>
    <r>
      <t xml:space="preserve">Prestación de servicios profesionales especializados para </t>
    </r>
    <r>
      <rPr>
        <b/>
        <sz val="10"/>
        <color theme="1"/>
        <rFont val="Calibri"/>
        <family val="2"/>
        <scheme val="minor"/>
      </rPr>
      <t>diseñar los ambientes virtuales b-learning de la ETITIC,</t>
    </r>
    <r>
      <rPr>
        <sz val="10"/>
        <color theme="1"/>
        <rFont val="Calibri"/>
        <family val="2"/>
        <scheme val="minor"/>
      </rPr>
      <t xml:space="preserve"> para los  apoyos a la modalidad a distancia de los futuros nuevos programas y a la modalidad presencial actual de la Escuela Tecnológica Instituto Técnico Central</t>
    </r>
  </si>
  <si>
    <t>Actualización de Syllabus</t>
  </si>
  <si>
    <t>Servicios adquirido</t>
  </si>
  <si>
    <t xml:space="preserve">% de ejecución alcanzada </t>
  </si>
  <si>
    <t xml:space="preserve">Consolidar lo correspondiente desde la función sustantiva de docencia y el Factor 5 para sustentar la solicitud de Acreditación Institucional de Alta Calidad. </t>
  </si>
  <si>
    <t>Gestión realizada</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</si>
  <si>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</si>
  <si>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Realizar el concurso para profesores para cubrir las 29 vacantes actuales (21 de Medio Tiempo y 8 de Tiempo Completo).</t>
  </si>
  <si>
    <r>
      <t xml:space="preserve">ME-14- </t>
    </r>
    <r>
      <rPr>
        <sz val="12"/>
        <rFont val="Calibri Light"/>
        <family val="2"/>
        <scheme val="major"/>
      </rPr>
      <t>Adelantar los procesos meritocráticos de la planta docente.</t>
    </r>
  </si>
  <si>
    <t>Concurso realizado</t>
  </si>
  <si>
    <t>Revisar y optimizar los espacios físicos, especialmente de talleres y laboratorios de la ETITC, generando un "Plan de infraestructura física y tecnológica”.</t>
  </si>
  <si>
    <r>
      <rPr>
        <b/>
        <sz val="12"/>
        <color theme="1"/>
        <rFont val="Arial Narrow"/>
        <family val="2"/>
      </rPr>
      <t xml:space="preserve">PE-8- </t>
    </r>
    <r>
      <rPr>
        <sz val="12"/>
        <color theme="1"/>
        <rFont val="Arial Narrow"/>
        <family val="2"/>
      </rPr>
      <t>Estructuración de la Carrera Docente</t>
    </r>
  </si>
  <si>
    <r>
      <rPr>
        <b/>
        <sz val="12"/>
        <rFont val="Calibri Light"/>
        <family val="2"/>
        <scheme val="major"/>
      </rPr>
      <t xml:space="preserve">ME-15- </t>
    </r>
    <r>
      <rPr>
        <sz val="12"/>
        <rFont val="Calibri Light"/>
        <family val="2"/>
        <scheme val="major"/>
      </rPr>
      <t>Organizar e implementar el sistema de plan de carrera de los profesores.</t>
    </r>
  </si>
  <si>
    <t>Estructurar e implementar el nuevo “Plan de Desarrollo Profesoral 2023-2026”</t>
  </si>
  <si>
    <t xml:space="preserve">Documento realizado y puesto en marcha </t>
  </si>
  <si>
    <t xml:space="preserve">Desplegar una estrategia para fortalecer el desempeño de los estudiantes en las pruebas de Estado. </t>
  </si>
  <si>
    <t>Capacitación para profesores en resultados de aprendizaje, sus estrategias didacticas y su evaluación.</t>
  </si>
  <si>
    <r>
      <rPr>
        <b/>
        <sz val="12"/>
        <color theme="1"/>
        <rFont val="Arial Narrow"/>
        <family val="2"/>
      </rPr>
      <t>PE-9-</t>
    </r>
    <r>
      <rPr>
        <sz val="12"/>
        <color theme="1"/>
        <rFont val="Arial Narrow"/>
        <family val="2"/>
      </rPr>
      <t xml:space="preserve"> Tecnologías de información y comunicaciones al servicio de la academia y la ciencia</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</si>
  <si>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</si>
  <si>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t xml:space="preserve">Diseñar e implementar un Sistema Institucional de Evaluación del Aprendizaje SIEA, como componente del modelo de gestión académica curricular soportada en resultados de aprendizaje y competencias. </t>
  </si>
  <si>
    <t xml:space="preserve">Sistema diseñado e implementado </t>
  </si>
  <si>
    <r>
      <rPr>
        <b/>
        <sz val="12"/>
        <rFont val="Calibri Light"/>
        <family val="2"/>
        <scheme val="major"/>
      </rPr>
      <t>ME-16-</t>
    </r>
    <r>
      <rPr>
        <sz val="12"/>
        <rFont val="Calibri Light"/>
        <family val="2"/>
        <scheme val="major"/>
      </rPr>
      <t xml:space="preserve"> Centro de Atención al Docente del IBTI "La ETITC un lugar para todos."</t>
    </r>
  </si>
  <si>
    <t>Proyectos de TICS ejecutados / Proyectos de TICS programados para la academia</t>
  </si>
  <si>
    <t xml:space="preserve">Análisis realizado </t>
  </si>
  <si>
    <t xml:space="preserve">% procesos fortalecidos </t>
  </si>
  <si>
    <t xml:space="preserve">RENOVACION SUSCRIPCION PLATAFORMA  E-Libro </t>
  </si>
  <si>
    <t xml:space="preserve">RENOVACION SUSCRIPCION PLATAFORMA ACM (Association of Computing Machinery) </t>
  </si>
  <si>
    <t xml:space="preserve">RENOVACION SUSCRIPCION PLATAFORMA VIRTUAL PRO </t>
  </si>
  <si>
    <t xml:space="preserve">RENOVACION TEXTOS DIGITALES Y FISICOS PARA LA PLATAFORMA                      E-BOOK 7-24  - EDITORIALES  ASOCIADAS A  -DIGITAL CONTENT- </t>
  </si>
  <si>
    <t>RENOVACION TEXTOS DIGITALES Y FISICOS PARA LA PLATAFORMA              E-BOOK 7-24  -MC GRAW HILL-</t>
  </si>
  <si>
    <t xml:space="preserve">RENOVACION SUSCRIPCION PLATAFORMA  METABIBLIOTECA </t>
  </si>
  <si>
    <t>SUSCRPCION ANUAL Sistema de Clasificación Decimal Dewey ON-LINE</t>
  </si>
  <si>
    <t xml:space="preserve">RENOVACION SUSCRIPCION PLATAFORMA  METABIBLIOTECA   SEDE TINTAL </t>
  </si>
  <si>
    <r>
      <t xml:space="preserve">Taller de Calidad de Energía, Baja tensión: 
</t>
    </r>
    <r>
      <rPr>
        <sz val="11"/>
        <color theme="1"/>
        <rFont val="Calibri"/>
        <family val="2"/>
        <scheme val="minor"/>
      </rPr>
      <t>Mantenimiento de equipos: calibracion equipos de medicion, Analizadores de red, Multimetros, Pinzas amperímetricas, Transductores de corriente,  Osciloscopios</t>
    </r>
  </si>
  <si>
    <t>Adquisicion de materiales , insumos y herramientas  para el taller de Mecanica Industrial y CNC</t>
  </si>
  <si>
    <t>Tornos Pinacho MODELOS ML 325 https://www.pinachocnc.com/product/pinacho-ml-325x2000-3/
Nuevos computadores de alta capacidad para la sala de CNC</t>
  </si>
  <si>
    <t>Taller de Fundición:
Compra de insumos para el taller de fundición</t>
  </si>
  <si>
    <t>Mantenimiento de las cubas de hieRro y de aluminio, parte electrica y todo la limpieza del horno en cuanto a filtros aceites y seramicos</t>
  </si>
  <si>
    <t>Insumos y herramientas para todas las areas del taller para el correcto desarrollo de practicas en PES y bachillerato</t>
  </si>
  <si>
    <t>Mantenimiento preventivo del compresor de aire ubicado en el laboratorio.
Mantenimiento correctivo de las mesas con toma corriente del laboratorio.</t>
  </si>
  <si>
    <t>Taller de Diseño
Mantenimiento de las impresoras 3D  de PLA y de resina para taller de diseño</t>
  </si>
  <si>
    <t>Taller de Modelería y FAB LAB
Adquisicion de consumibles y herramientas para el taller de Modeleria y FabLab</t>
  </si>
  <si>
    <t>Adquisicion de equipos y maquinaria de nuevas tecnologias para el laboratorio de domotica, inmotica y control industrial.</t>
  </si>
  <si>
    <t>CDVE-Centro de Vehículos Eléctricos</t>
  </si>
  <si>
    <t>Laboratorio de Movilidad sostenible fase III</t>
  </si>
  <si>
    <t>Eficiencia Energética Mantenimiento y calibracion de equipos</t>
  </si>
  <si>
    <t>Estudio Gases: Caracterización</t>
  </si>
  <si>
    <t xml:space="preserve">Taller electrónica:
Adquisición de equipos, herramientas e instrumentación electrónica para prácticas de Laboratorio de IBTI y PES para el taller de Electrónica.  </t>
  </si>
  <si>
    <t>Laboratorio de Sistemas  
Adquisicion de consumibles y herramientas para practicas estudiantes de IBTI y PES en en la sala de mantenimiento</t>
  </si>
  <si>
    <t>Laboratorio de Tratamientos Térmicos
 MANTENIMIENTO DEL EQUIPO ESPECTOMETRO DE MASAS.GNR ´´ANALYTICARD INSTRUMENTS GROUP´´
Compra de 10 microcontroladores EasyKit.</t>
  </si>
  <si>
    <t>CAMPETITC:
Torneos SUE
Torneos externos                                                                                                                     torneos internos 
inscripciones gimnasio
Rutinas personalizadas
Entrenamientos por disciplina deportiva</t>
  </si>
  <si>
    <t>Número de participantes en servicios de bienestar / Total de integrantes de la comunidad educativa * 100</t>
  </si>
  <si>
    <t xml:space="preserve">LA ETITC VISACAVI:
Pausas activas
Congresos tecnicos
prestamo de material Deportivo
Mantenimiento Gimnasio                                                                                                               carreras atleticas                                                                                                             caminatas                                                                                                                      actividades recreativas </t>
  </si>
  <si>
    <t>Disminuir los factores de riesgo en salud de la comunidad educativa mediante programas, campañas y talleres para mejorar su calidad de vida</t>
  </si>
  <si>
    <t>Promover la salud y prevenir la enfermedad a través de estrategias de acompañamiento individual como colectivo</t>
  </si>
  <si>
    <t xml:space="preserve">Proyecto de Salud Mental, líneas;
1. Docentes, Consecuentemente
2. Estudiantes, Sanamente JORNADAS DE LA SALUD MENTAL . blog sanamente, estrategias tic sanamente, blog consecuentemente. </t>
  </si>
  <si>
    <t xml:space="preserve">% de actividades realizadas </t>
  </si>
  <si>
    <t xml:space="preserve">Reflexiones semanales y Eucaristias Elaborar  reflexiones, enviar por los correos institucionales  y realizar una eucaristia por mes </t>
  </si>
  <si>
    <t>Subsidio de alimentación</t>
  </si>
  <si>
    <t>Acompañamiento individual desde psicología</t>
  </si>
  <si>
    <t>EFA (Escuela de Formaciòn Artística)</t>
  </si>
  <si>
    <t>Acompañamiento musical a los eventos de las diferentes áreas o dependencias de la ETITC</t>
  </si>
  <si>
    <t xml:space="preserve">Cultura ETITC: desarrollo del cronograma con actividades culturales internas y externas </t>
  </si>
  <si>
    <t>Programa apoyo y Promoción socio económica:
Generación E
Jóvenes en Acción
Apoyos económicos institucionales</t>
  </si>
  <si>
    <t>Proyecto Bienestar con Impacto social:
Actividades con el entorno - Red Cuidadana- Seguridad y Convivencia</t>
  </si>
  <si>
    <t xml:space="preserve">Proyecto Inclusión Educativa, Intercultural y de Género Para la Comunidad de Educación Superior de La ETITC “Inclúyeme" - Componente Diversidad Funcional y Neurodiversidad
Campañas en MODO IN
Focalización estudiantes Programa de Inclusión
Acciones Afirmativas
Aplicación Instrumento INES y plan de mejoramiento
</t>
  </si>
  <si>
    <t xml:space="preserve">Proyecto Inclusión Educativa, Intercultural y de Género Para la Comunidad de Educación Superior de La ETITC “Inclúyeme" - Componente Diversidad Sexual y de género.
Campañas VIOLETA - TU VALES
Actualización Protocolo VBG
Socialización Protocolo VBG
Activación RUTA Casos VBG
Atención Casos VBG
Diagnostico VBG
Semana de la UDiversidad
</t>
  </si>
  <si>
    <t>PROYECTO RUSIA
IMPLEMENTACIÓN, REGISTRO Y SEGUIMIENTO SISTEMA DE BIENESTAR Y PERMANENCIA -ADVISER:
Registro de apoyos Bienestar Universitario
Caracterización estudiantil
Alertas tempranas
Registro de apoyos
Alertas Académicas</t>
  </si>
  <si>
    <t>Actividades de Investigación sobre deserción, permanencia  y autoevaluacíón para el Observatorio de la Vida Universitaria</t>
  </si>
  <si>
    <t>Estrategias de  permanencia estudiantil y Refuerzo Académico especializado para los estudiantes de PES:
1. Identificación y focalización de la población estudiantil en procesos de aprendizaje
2. Acompañamiento integral y en procesos de aprendizaje
3. Implementación de estrategias para el fortalecimiento de los procesos de aprendizaje
4. Campañas de sensibilización</t>
  </si>
  <si>
    <t>ELECTIVAS DEPORTES</t>
  </si>
  <si>
    <t>ELECTIVAS ARTES</t>
  </si>
  <si>
    <r>
      <rPr>
        <b/>
        <sz val="12"/>
        <color theme="1"/>
        <rFont val="Arial Narrow"/>
        <family val="2"/>
      </rPr>
      <t>PE-6-</t>
    </r>
    <r>
      <rPr>
        <sz val="12"/>
        <color theme="1"/>
        <rFont val="Arial Narrow"/>
        <family val="2"/>
      </rPr>
      <t xml:space="preserve"> Egresados como embajadores institucionales </t>
    </r>
  </si>
  <si>
    <t>Porcentaje de implementación del SADE.</t>
  </si>
  <si>
    <t>PRESTACION DE SERVICIOS INSTRUCTORES PARA  ACTUALIZACION DE EGRESADOS 50 HORAS</t>
  </si>
  <si>
    <t>Diseño del documento para el desarrollo del SADE (Cto 324 de 2022)</t>
  </si>
  <si>
    <t xml:space="preserve">MANTENIMIENTO BOLSA DE EMPLEO </t>
  </si>
  <si>
    <t>Contrato de estadistico para el programa de egresados de la ETITC y bolsa de empleo de la ETITC</t>
  </si>
  <si>
    <t>Contratación de logística en el encuentro de egresados de la ETITC 2024</t>
  </si>
  <si>
    <t xml:space="preserve">Ejecución Contractual </t>
  </si>
  <si>
    <t xml:space="preserve">REGISTRO Y CONTROL </t>
  </si>
  <si>
    <r>
      <rPr>
        <b/>
        <sz val="12"/>
        <color theme="1"/>
        <rFont val="Arial Narrow"/>
        <family val="2"/>
      </rPr>
      <t>PE-12-</t>
    </r>
    <r>
      <rPr>
        <sz val="12"/>
        <color theme="1"/>
        <rFont val="Arial Narrow"/>
        <family val="2"/>
      </rPr>
      <t xml:space="preserve"> Internacionalización para ampliar fronteras de conocimiento</t>
    </r>
  </si>
  <si>
    <r>
      <t xml:space="preserve">ME-23- </t>
    </r>
    <r>
      <rPr>
        <sz val="12"/>
        <rFont val="Calibri Light"/>
        <family val="2"/>
        <scheme val="major"/>
      </rPr>
      <t>Consolidar la política de internacionalización y cooperación Nacional e Internacional de la ETITC.</t>
    </r>
  </si>
  <si>
    <t>Porcentaje de implementación de la Política Institucional de internacionalización y cooperación Nacional e Internacional.</t>
  </si>
  <si>
    <t>Participación EIEI - ACOFI</t>
  </si>
  <si>
    <t>Capacitación a docentes de la facultad en tematicas afines a la Ingenieria., relacionadas a los laboratorios, equipos y software adquiridos por la institucion en vigencias pasadas para fortalecer las capacidades intitucionales.</t>
  </si>
  <si>
    <t>Muestra de proyectos integradores y articuladores de la facultad de Mecatronica.</t>
  </si>
  <si>
    <t>Diseño y fabricación de prototipos para la participación en concurso  de  vehiculo tracción eléctica a nivel nacional o internacional  (VTE ) y participación en concurso nacional o internacional de vehiculos de tracción  humana VTH.</t>
  </si>
  <si>
    <t>Movilidad para el concurso de  vehiculos tracción eléctica a nivel nacional o internacional  VTE  y participación en concurso nacional o internacional de vehiculos de tracción  humana VTH.</t>
  </si>
  <si>
    <t>Participación  en el congreso ACOFI</t>
  </si>
  <si>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</si>
  <si>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t>Porcentaje de talleres y aulas habilitados con conexión remota.</t>
  </si>
  <si>
    <t xml:space="preserve">Dar continuidad al proyecto wifi, para la conexión permanente y de calidad </t>
  </si>
  <si>
    <t xml:space="preserve">Porcentaje de gestión realizada </t>
  </si>
  <si>
    <t>Laboratorio FANUC CNC Y ROBOTICS</t>
  </si>
  <si>
    <t>Participación VI encuentro programas de Ingeniería Industrial REDIN-ACOFI</t>
  </si>
  <si>
    <t>Certificación Lean Mangement y Six Sigma como opción de grado</t>
  </si>
  <si>
    <t>Capacitación en manejo de software especializado Flexsim (por 5 asistentes)</t>
  </si>
  <si>
    <t>Membresía Acosend</t>
  </si>
  <si>
    <t>Creación de asignaturas de primer semestre  con componente de apoyo de b-Learning el semestre de la Maestria en Ciberseguridad y Ciencias de la Computación</t>
  </si>
  <si>
    <t xml:space="preserve">Creación Cyber range Fase 1 </t>
  </si>
  <si>
    <t>Reunión docente - Curricular</t>
  </si>
  <si>
    <t>Formación latex - profesores de la facultad. Avanzado</t>
  </si>
  <si>
    <t>Relacionamiento con empresarios</t>
  </si>
  <si>
    <t>Seminario de ingeniería de Sistemas</t>
  </si>
  <si>
    <t>Desarrollar el Centro de Atención al Docente del IBTI "La ETITC un lugar para todos."</t>
  </si>
  <si>
    <t xml:space="preserve">Proyecto desarrollado </t>
  </si>
  <si>
    <t>Actualización del PEI</t>
  </si>
  <si>
    <t xml:space="preserve">% de avance realizado </t>
  </si>
  <si>
    <t>Proceso de Admisiones IBTI 2025</t>
  </si>
  <si>
    <t>Pruebas diagnósticas para conocer el nivel académico de los estudiantes del IBTI</t>
  </si>
  <si>
    <t xml:space="preserve">Movilidad nacional e internacional para la participación en los eventos de las áreas de Expresión Artística, Sistemas y Diseño </t>
  </si>
  <si>
    <t xml:space="preserve">Conferencias y talleres para estudiantes </t>
  </si>
  <si>
    <t>Inscripción en Olimpiadas, concursos, torneos y otros eventos de las áreas académicas y técnicas del IBTI</t>
  </si>
  <si>
    <t>Logistica  organización del XIII Congreso Internacional de Ingenieria Mecatronica y Automatizacion ETITC - EAN</t>
  </si>
  <si>
    <t xml:space="preserve">Porcentajede la actividad realizada </t>
  </si>
  <si>
    <t>Ejecutar los compromisos de la política de internacionalización y cooperación Nacional e Internacional de la ETITC.</t>
  </si>
  <si>
    <t xml:space="preserve">Gestión de movilidad académica entrante y saliente </t>
  </si>
  <si>
    <t>Gestión de proyectos e iniciativas de cooperación nacional e internaciona (Actividades para la comunidad de apoyo para clases espejo entre otras)</t>
  </si>
  <si>
    <t>Administración de las relaciones interinstitucionales: Actividades de redes y convenios que apoyan la visibilidad nacional e internacional de la ETITC</t>
  </si>
  <si>
    <t>Actualización y reporte de las plataformas de control y seguimiento de actividades judiciales e institucionales.</t>
  </si>
  <si>
    <t>Avance con oportunidad en las actuaciones disciplinarias</t>
  </si>
  <si>
    <t>Acompañamiento logístico y preparación del proceso de grados y ceremonias</t>
  </si>
  <si>
    <t xml:space="preserve">Acompañamiento realizados </t>
  </si>
  <si>
    <r>
      <rPr>
        <b/>
        <sz val="12"/>
        <color theme="1"/>
        <rFont val="Arial Narrow"/>
        <family val="2"/>
      </rPr>
      <t xml:space="preserve">PE-10- </t>
    </r>
    <r>
      <rPr>
        <sz val="12"/>
        <color theme="1"/>
        <rFont val="Arial Narrow"/>
        <family val="2"/>
      </rPr>
      <t>Transformación digital de la ETITC</t>
    </r>
  </si>
  <si>
    <r>
      <rPr>
        <b/>
        <sz val="12"/>
        <color theme="1"/>
        <rFont val="Calibri Light"/>
        <family val="2"/>
        <scheme val="major"/>
      </rPr>
      <t>ME-20</t>
    </r>
    <r>
      <rPr>
        <sz val="12"/>
        <color theme="1"/>
        <rFont val="Calibri Light"/>
        <family val="2"/>
        <scheme val="major"/>
      </rPr>
      <t>- Cumplimiento del 100% la Política de Gobierno Digital para 2021.</t>
    </r>
  </si>
  <si>
    <t>Prestación de servicios ejecutada</t>
  </si>
  <si>
    <t xml:space="preserve">Renovación de suscripción de una licencia para cincuenta (50) nodos de la herramienta Solarwinds Security Event Manager (SEM) para el correlacionamiento de eventos de seguridad durante un año como apoyo a la gestión y eficiencia de la ciberseguridad hacia la acreditación institucional y aseguramiento de la calidad de la ETITC. </t>
  </si>
  <si>
    <t xml:space="preserve">Prestación de Servicios profesionales a la oficina de planeación para ejecutar actividades de administración, monitoreo, optimización, documentación para garantizar el cumplimiento normativo vigente para la seguridad de la información de la ETITC. </t>
  </si>
  <si>
    <t>Realizar análisis de seguridad informática mediante la aplicación de dos (2) instrumentos: Ethical Hacking y Retesting con el fin de fortalecer y asegurar la disponibilidad de los servicios tecnológicos de información de la ETITC.</t>
  </si>
  <si>
    <t xml:space="preserve">Prestación de servicios profesionales en Hardening para fortalecer el conocimiento en el aseguramiento de la infraestructura tecnológica apoyo a la gestión y eficiencia de la ciberseguridad hacia la acreditación institucional y aseguramiento de la calidad de la ETITC.  </t>
  </si>
  <si>
    <t xml:space="preserve">SEGURIDAD DE LA INFORMACIÓN </t>
  </si>
  <si>
    <t>ME-12- Dar continuidad al talento humano integral en las plantas de personal.</t>
  </si>
  <si>
    <t>Porcentaje de apropiación de presupuesto para el pago de plantas de personal</t>
  </si>
  <si>
    <t>JURÍDICA CONTRATACIÓN</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</si>
  <si>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</si>
  <si>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</si>
  <si>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t>Número de actividades ejecutadas del PINAR</t>
  </si>
  <si>
    <t>Actualización, implementación y seguimiento de los instrumentos archivísticos</t>
  </si>
  <si>
    <r>
      <rPr>
        <b/>
        <sz val="12"/>
        <color theme="1"/>
        <rFont val="Arial Narrow"/>
        <family val="2"/>
      </rPr>
      <t xml:space="preserve">PE-13- </t>
    </r>
    <r>
      <rPr>
        <sz val="12"/>
        <color theme="1"/>
        <rFont val="Arial Narrow"/>
        <family val="2"/>
      </rPr>
      <t xml:space="preserve">Gestión integral de inmuebles
</t>
    </r>
  </si>
  <si>
    <r>
      <rPr>
        <b/>
        <sz val="12"/>
        <color theme="1"/>
        <rFont val="Calibri Light"/>
        <family val="2"/>
        <scheme val="major"/>
      </rPr>
      <t xml:space="preserve">ME-24- </t>
    </r>
    <r>
      <rPr>
        <sz val="12"/>
        <color theme="1"/>
        <rFont val="Calibri Light"/>
        <family val="2"/>
        <scheme val="major"/>
      </rPr>
      <t>Englobar todos predios que integran la sede central.</t>
    </r>
  </si>
  <si>
    <t>Porcentaje de englobe de los predios que integran la sede central.</t>
  </si>
  <si>
    <r>
      <rPr>
        <b/>
        <sz val="12"/>
        <rFont val="Calibri Light"/>
        <family val="2"/>
        <scheme val="major"/>
      </rPr>
      <t xml:space="preserve">ME-25- </t>
    </r>
    <r>
      <rPr>
        <sz val="12"/>
        <rFont val="Calibri Light"/>
        <family val="2"/>
        <scheme val="major"/>
      </rPr>
      <t>Determinar el aprovechamiento del inmueble calle 18 a partir del POT aprobado.</t>
    </r>
  </si>
  <si>
    <t>Porcentaje de ejecución de las intervenciones físicas.</t>
  </si>
  <si>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</si>
  <si>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t>Porcentaje de formulación del Plan de administración e intervención de las instalaciones en comodato.</t>
  </si>
  <si>
    <t>Porcentaje de ejecución del Plan de administración e intervención de las instalaciones en comodato.</t>
  </si>
  <si>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</si>
  <si>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t>Porcentaje de formulación e implementación del modelo operativo para la administración de inmuebles.</t>
  </si>
  <si>
    <r>
      <rPr>
        <b/>
        <sz val="12"/>
        <rFont val="Calibri Light"/>
        <family val="2"/>
        <scheme val="major"/>
      </rPr>
      <t xml:space="preserve">ME-28 - </t>
    </r>
    <r>
      <rPr>
        <sz val="12"/>
        <rFont val="Calibri Light"/>
        <family val="2"/>
        <scheme val="major"/>
      </rPr>
      <t>Gestionar la consecución de un nuevo Campus para la Escuela.</t>
    </r>
  </si>
  <si>
    <t>Porcentaje de implementación de la estrategia de consecución del Campus.</t>
  </si>
  <si>
    <t>Realizar la gestión necesaria para el englobe de  todos predios que integran la sede central.</t>
  </si>
  <si>
    <t>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t>
  </si>
  <si>
    <t>INTERVENTORÍA TÉCNICA, ADMINISTRATIVA Y FINANCIERA AL CONTRATO DE CONSULTORÍA TÉCNICA PARA LA ELABORACIÓN DE ESTUDIOS Y DISEÑOS TÉCNICOS JUNTO CON LA GESTIÓN DE TRÁMITES NECESARIOS PARA LA OBTENCIÓN DE LICENCIAS DE CONSTRUCCIÓN Y/O DEMOLCIÓN EN CUALQUIER MODALIDAD, PERMISOS Y TRÁMITES NECESARIOS PARA LA CONSTRUCCIÓN DEL EDIFICIO INSTITUCIONAL SEDE CALLE 18 DE LA ESCUELA TECNOLÓGICA INSTITUTO TÉCNICO CENTRAL</t>
  </si>
  <si>
    <t>Realizar la gestión necesaria para la continuidad de Plan de administración e intervención de las instalaciones en comodato.</t>
  </si>
  <si>
    <t>Realizar la gestión necesaria para ejecución del Plan de administración e intervención de las instalaciones en comodato.</t>
  </si>
  <si>
    <t>Formular e implementar el modelo operativo de administración de inmuebles.</t>
  </si>
  <si>
    <t>Gestionar la consecución de un nuevo Campus para la Escuela.</t>
  </si>
  <si>
    <t xml:space="preserve">Mantener la actividad realizada </t>
  </si>
  <si>
    <t>Adecuación completa de la sede de la calle 18.</t>
  </si>
  <si>
    <t xml:space="preserve">Porcentaje de ejecución de la intervenciones necesarias </t>
  </si>
  <si>
    <t xml:space="preserve">Obra ejecutada </t>
  </si>
  <si>
    <t>Reforzamiento Estructural bloque 1 y 2 (bloque f g Y h)</t>
  </si>
  <si>
    <t>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</si>
  <si>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INTERVENTORÍA TÉCNICA, ADMINISTRATIVA Y FINANCIERA AL CONTRATO DE 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</si>
  <si>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OBRA CIVIL PARA EL REFORZAMIENTO ESTRUCTURAL DEL BLOQUE ESTRUCTURAL NO. 6 DEL PROYECTO INSTITUCIONAL DENOMINADO "PROYECTO DE REFORZAMIENTO ESTRUCTURAL DEL INSTITUTO TÉCNICO CENTRAL" INMUEBLE DECLARADO BIEN DE INTERÉS CULTURAL DEL ORDEN NACIONAL</t>
  </si>
  <si>
    <t>INTERVENTORÍA TÉCNICA, ADMINISTRATIVA Y FINANCIERA AL CONTRATO DE OBRA CIVIL PARA EL REFORZAMIENTO ESTRUCTURAL DEL BLOQUE ESTRUCTURAL NO. 6 DEL PROYECTO INSTITUCIONAL DENOMINADO "PROYECTO DE REFORZAMIENTO ESTRUCTURAL DEL INSTITUTO TÉCNICO CENTRAL" INMUEBLE DECLARADO BIEN DE INTERÉS CULTURAL DEL ORDEN NACIONAL</t>
  </si>
  <si>
    <t>Prestación de servicios para el mantenimiento de la infraestructura.</t>
  </si>
  <si>
    <t>PRESTACIÓN DE SERVICIO TÉCNICO Y ESPECIALIZADO A TODO COSTO INCLUIDO INSUMOS PARA LA REALIZACIÓN DEL MANTENIMIENTO PREVENTIVO Y CORRECTIVO DE LOS SISTEMAS DE BOMBEO AGUA POTABLE EN LA SEDES  DE LA ESCUELA TECNOLÓGICA TÉCNICO CENTRAL EN LA VIGENCIA 2023.</t>
  </si>
  <si>
    <t>REALIZAR LA INTERVENTORIA AL PROYECTO ESPECIALIZADO DE CUBIERTAS, ESTRUCTURA DE CUBIERTAS, CANALES Y BAJANTES  UBICADO EN LOS BLOQUES A, B, I DE LA SEDE CENTRAL DE LA ESCUELA TECNOLÓGICA INSTITUTO TÉCNICO CENTRAL</t>
  </si>
  <si>
    <t>SUMINISTRO DE MATERIALES, HERRAMIENTAS Y EQUIPOS PARA EL MANTENIMIENTO LOCATIVO DE LA PLANTA FÍSICA DE LA ESCUELA TECNOLÓGICA INSTITUTO TÉCNICO CENTRAL</t>
  </si>
  <si>
    <t>SUMINISTRO E INSTALACIÓN DEL SISTEMA DE VENTILACIÓN Y EXTRACCIÓN MECÁNICA DE LA COCINA Y LA EJECUCIÓN DEL MANTENIMIENTO DEL SISTEMA DE EXTRACCIÓN DEL BANCO DE ALIMENTOS DE LA SEDE CENTRAL DE LA ETITC</t>
  </si>
  <si>
    <r>
      <t>PRESTACIÓN DE SERVICIOS ESPECIALIZADOS PARA REALIZAR MANTENIMIENTO PREVENTIVO Y CORRECTIVO DE LOS SISTEMAS DE CONTROL DE ILUMINACIÓN GREEN MAX PERTENECIENTES A LA ESCUELA TECNOLÓGICA INSTITUTO TÉCNICO CENTRAL (</t>
    </r>
    <r>
      <rPr>
        <sz val="10"/>
        <color theme="4" tint="-0.499984740745262"/>
        <rFont val="Verdana"/>
        <family val="2"/>
      </rPr>
      <t>MANTENIMIENTO ESPECIALIZADO</t>
    </r>
    <r>
      <rPr>
        <sz val="10"/>
        <color theme="1"/>
        <rFont val="Verdana"/>
        <family val="2"/>
      </rPr>
      <t>) CADA 2 AÑOS EN 2023 NO SE REALIZO</t>
    </r>
  </si>
  <si>
    <r>
      <t>PRESTACIÓN DE SERVICIOS PARA EL MANTENIMIENTO PREVENTIVO Y/O CORRECTIVO DE LOS SISTEMAS DE ALERTA SÍSMICA, SISTEMA DE AUDIO EVACUACIÓN - PERIFONEO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</si>
  <si>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PROTECCIÓN CONTRA DESCARGAS ATMOSFÉRICAS, (APANTALLAMIENTO) DE LA SEDE CENTRO DE LA ETITC. (</t>
    </r>
    <r>
      <rPr>
        <sz val="10"/>
        <color theme="4" tint="-0.499984740745262"/>
        <rFont val="Verdana"/>
        <family val="2"/>
      </rPr>
      <t>MANTENIMIENTO ESPECIALIZADO</t>
    </r>
    <r>
      <rPr>
        <sz val="10"/>
        <color theme="1"/>
        <rFont val="Verdana"/>
        <family val="2"/>
      </rPr>
      <t xml:space="preserve">) </t>
    </r>
  </si>
  <si>
    <r>
      <t>PRESTACIÓN DE SERVICIOS PARA EL MANTENIMIENTO PREVENTIVO Y/O CORRECTIVO DE LOS SISTEMA DE GENERACIÓN FOTOVOLTAICA UBICADO EN EL SECTOR DE FUNDICIÓN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</si>
  <si>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ACCESO Y/O INGRESO (PUERTAS, PORTONES, TALANQUERAS VEHICULARES Y CONTROL DE APERTURA/CIERRE) DE LA SEDE CENTRO DE LA ETITC. (</t>
    </r>
    <r>
      <rPr>
        <sz val="10"/>
        <color theme="4" tint="-0.499984740745262"/>
        <rFont val="Verdana"/>
        <family val="2"/>
      </rPr>
      <t>MANTENIMIENTO ESPECIALIZADO</t>
    </r>
    <r>
      <rPr>
        <sz val="10"/>
        <color theme="1"/>
        <rFont val="Verdana"/>
        <family val="2"/>
      </rPr>
      <t>)</t>
    </r>
  </si>
  <si>
    <r>
      <t>DISEÑO  DEL SISTEMA DE DETECCIÓN Y EXTINCIÓN CONTRA INCENDIOS PARA LA SEDE CENTRO DE LA ESCUELA TECNOLÓGICA INSTITUTO TÉCNICO CENTRAL. (</t>
    </r>
    <r>
      <rPr>
        <sz val="10"/>
        <color rgb="FFFF0000"/>
        <rFont val="Verdana"/>
        <family val="2"/>
      </rPr>
      <t>PROYECTO</t>
    </r>
    <r>
      <rPr>
        <sz val="10"/>
        <color theme="1"/>
        <rFont val="Verdana"/>
        <family val="2"/>
      </rPr>
      <t>)</t>
    </r>
  </si>
  <si>
    <t>Porcetaje de actividad ejecutado</t>
  </si>
  <si>
    <t xml:space="preserve">El área de Gestión documental requiere la contratacion de un tercero con el fin de desarrollar la diigitalización de los documentos que reposan en archivo central </t>
  </si>
  <si>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</si>
  <si>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t>Porcentaje de requisitos cumplidos</t>
  </si>
  <si>
    <t>Finalización del concurso administrativo</t>
  </si>
  <si>
    <r>
      <rPr>
        <b/>
        <sz val="12"/>
        <color theme="1"/>
        <rFont val="Arial Narrow"/>
        <family val="2"/>
      </rPr>
      <t xml:space="preserve">PE-5- </t>
    </r>
    <r>
      <rPr>
        <sz val="12"/>
        <color theme="1"/>
        <rFont val="Arial Narrow"/>
        <family val="2"/>
      </rPr>
      <t>MIPG - y los sistemas de gestión para una gobernanza transparente</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</si>
  <si>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</si>
  <si>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t>Propuesta de nueva estructura organizacional presentadas ante las entidades competentes.</t>
  </si>
  <si>
    <t>RECARGA Y MANTENIMIENTO DE EXTINTORES, BOTIQUINES, CAMILLAS E INSUMOS PARA EMERGENCIAS</t>
  </si>
  <si>
    <t>PLAN DE INCENTIVOS Y ESTIMULOS PARA LA ETITC APOYO EDUCATIVO</t>
  </si>
  <si>
    <t>PLAN DE CAPACITACIÓN Y FORMACIÓN DE LA ETITIC</t>
  </si>
  <si>
    <t>PRESTACIÓN DE SERVICIOS MÉDICOS PARA IDENTIFICAR LAS CONDICIONES DE SALUD, LA REALIZACIÓN EXAMENES MÉDICOS DE INGRESO, PERIÓDICOS Y DE EGRESO EN LA ESCUELA TECNOLÓGICA INSTITUTO TÉCNICO CENTRAL Y SUS SEDES.</t>
  </si>
  <si>
    <t>PRESTAR EL SERVICIO DE ÁREA PROTEGIDA QUE COMPRENDE LA ATENCIÓN MÉDICA Y EL TRASLADO DE PACIENTES QUE PRESENTEN EMERGENCIAS Y URGENCIAS EN LAS INSTALACIONES DE LA ETITC</t>
  </si>
  <si>
    <t xml:space="preserve">COMPRA DE ELEMENTOS DE PROTECCION PERSONAL Y CERTIFICACION DE ELMENTOS DE PROTECCION PARA TRABAJO EN ALTURAS, DOTACIÓN PARA ADMINISTRATIVOS, TALLERES Y LABORATORIOS PARA LA ESCUELA TECNOLOGICA INSTITUTO TECNICO CENTRAL </t>
  </si>
  <si>
    <t>MANTENIMIENTO CORRECTIVO Y PREVENTIVO DE DOS SISTEMAS DE DETECCIÓN Y EXTINCIÓN DE INCENDIOS UBICADOS EN EL DATACENTER Y EL AULA DE SEGURIDAD INFORMÁTICA DE LA ETITC</t>
  </si>
  <si>
    <t>Mantenimiento preventivo y correctivo de impresoras y scanners, incluye insumos de impresión</t>
  </si>
  <si>
    <t xml:space="preserve">Mantenimiento especializado para pantallas interacticas Onescreen </t>
  </si>
  <si>
    <t>Adquisición de tres equipos de cómputo para apoyo a las prácticas de diseño</t>
  </si>
  <si>
    <t>Adquisición de insumos y repuestos para el mantenimiento de equipos de cómputo de la ETITC</t>
  </si>
  <si>
    <t>Renovación de equipos activos y ampliación de capacidad de procesamiento y almacenamiento del DATACENTER</t>
  </si>
  <si>
    <t>Implementación de almacenamiento externo para copias de seguridad de la información</t>
  </si>
  <si>
    <t xml:space="preserve">Adquisición y/o renovación software Proteus </t>
  </si>
  <si>
    <t>Adquisición y/o renovación Licenciamiento ORACLE</t>
  </si>
  <si>
    <t>Adquisición y/o renovación software Automation Studio</t>
  </si>
  <si>
    <t>Adquisición y/o renovación software Enterprise Architect</t>
  </si>
  <si>
    <t>Adquisición y/o renovación soporte y actualizaciones SIAC ALFRESCO</t>
  </si>
  <si>
    <t>Adquisición y/o renovación software SOLIDWORKS</t>
  </si>
  <si>
    <t>Adquisición y/o renovación software REXTORE</t>
  </si>
  <si>
    <t>Adquisición y/o renovación software ADOBE</t>
  </si>
  <si>
    <t>Adquisición y/o renovación software XOPERO ON PREMISE Y ANTIVIRUS ESET</t>
  </si>
  <si>
    <t>Adquisición y/o renovación software SAFETICA DLP, ISL Y DESLOCK</t>
  </si>
  <si>
    <t>Adquisición y/o renovación software SIMAPRO</t>
  </si>
  <si>
    <t>Adquisición y/o renovación software FLEXSIM</t>
  </si>
  <si>
    <t>Adquisición y/o renovación software PTC CREO</t>
  </si>
  <si>
    <t>Adquisición y/o renovación soporte y actualizaciones GNOSOFT</t>
  </si>
  <si>
    <t>Adquisición y/o renovación soporte y actualizaciones MANTUM</t>
  </si>
  <si>
    <t>Mantenimiento especializado a todo costo de la infraestructura asociada al DATACENTER</t>
  </si>
  <si>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</si>
  <si>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t>Porcentaje de implementación de modelo estratégico en el PETI.</t>
  </si>
  <si>
    <t xml:space="preserve">Socialización e implementación del PETI </t>
  </si>
  <si>
    <t>SEMILLEROS</t>
  </si>
  <si>
    <t>Campamento de Semilleros de Investigación</t>
  </si>
  <si>
    <t>Encuentro Nodo Bogotá RedColsi</t>
  </si>
  <si>
    <t>Encuentro Nacional Redcolsi</t>
  </si>
  <si>
    <t>Encuentros Internacionales de Semilleros - RedColsi</t>
  </si>
  <si>
    <t xml:space="preserve">Encuentro Interinstitucional  de Semilleros </t>
  </si>
  <si>
    <t xml:space="preserve">Encuentro Institucional de Semilleros - Socialización de proyectos </t>
  </si>
  <si>
    <t>Encuentro Red de Investigación</t>
  </si>
  <si>
    <t>Programa de fortalecimiento de grupos y de investigación implementado</t>
  </si>
  <si>
    <t>15/01/2024</t>
  </si>
  <si>
    <t xml:space="preserve">Curso  Formulación Proyectos Investigación aplicada </t>
  </si>
  <si>
    <t>Renovación y capacitación en  base de datos  Web Of Science</t>
  </si>
  <si>
    <t xml:space="preserve">Renovación y capacitación Plataforma Turnitin </t>
  </si>
  <si>
    <t xml:space="preserve">INVESTIGACIÓN </t>
  </si>
  <si>
    <t xml:space="preserve">INNOVACIÓN </t>
  </si>
  <si>
    <t>Programa de capacitación permanente implementado</t>
  </si>
  <si>
    <t>15/10/82024</t>
  </si>
  <si>
    <t>Convocatorias  Financiación  proyectos de investigación N°10-2022, 12-2022, 13-2023 , 14-2023  y 15-2024</t>
  </si>
  <si>
    <t>III Coloquio de Investigación</t>
  </si>
  <si>
    <t>IV Encuentro Institucional Docentes investigadores</t>
  </si>
  <si>
    <t>IV Jornada actualización y fomento acreditación (equipo VIET)</t>
  </si>
  <si>
    <t xml:space="preserve">Conmemoración día del investigador </t>
  </si>
  <si>
    <t>15/09/2024</t>
  </si>
  <si>
    <t>15/05/2024</t>
  </si>
  <si>
    <t>26/08/2024</t>
  </si>
  <si>
    <t xml:space="preserve">Comercialización y mantenimiento de la patente Prensa de Alacrán con Tensor de Trinquete </t>
  </si>
  <si>
    <t>Programa de transfarencias de conocimiento implementado</t>
  </si>
  <si>
    <t>Convocatoria acompañamiento para la identificación de creaciones y obras susceptibles de protección por mecanismos de propiedad intelectual</t>
  </si>
  <si>
    <t>Programa Incubadora tecnológica</t>
  </si>
  <si>
    <t>Relaciones estratégicas con otros actores del SNCTI</t>
  </si>
  <si>
    <t xml:space="preserve">Observatorio Tecnológico y de Innovación de la ETITC. </t>
  </si>
  <si>
    <t>PUBLICACIONES</t>
  </si>
  <si>
    <t>Publicación  Edición 22 y 23 Revista Letras ConCiencia Tecnlógica</t>
  </si>
  <si>
    <t>Proyecto editorial creado</t>
  </si>
  <si>
    <t>Meta culminada en la v. 2022</t>
  </si>
  <si>
    <t>Meta culminada en la v. 2023</t>
  </si>
  <si>
    <t>n/a</t>
  </si>
  <si>
    <t>Dar continuidad a la implementación de la catedra ETITC</t>
  </si>
  <si>
    <t>Afiliación a Redcolsi</t>
  </si>
  <si>
    <t xml:space="preserve">Actividades de análisis del ahorro de energia </t>
  </si>
  <si>
    <t>Porcentaje de ahorro alcanzado</t>
  </si>
  <si>
    <t>Realizar actividades de apoyo, para la adecuación de espacios dirigidos a la Bienestar Universitario</t>
  </si>
  <si>
    <t>Número de espacios intervenidos para el desarrollo de actividades de bienestar.</t>
  </si>
  <si>
    <t>Adecuación realizada</t>
  </si>
  <si>
    <t>Estructurar e implementar el modelo integral de gestión academico-administrativa por Sistema de Créditos Académicos al 2024.</t>
  </si>
  <si>
    <t>Porcentaje de implementación del sistema académico-administrativo por sistema de créditos académicos</t>
  </si>
  <si>
    <t xml:space="preserve">DESPACHO VICERRECTORÍA ADMINISTRATIVA Y FINANCIERA </t>
  </si>
  <si>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</si>
  <si>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t>Porcentaje de proyectos del PDI gestionados por metodologías exigibles.</t>
  </si>
  <si>
    <t xml:space="preserve">Reportar el Avance de los proyectos de Plan de Fomento a la Calidad </t>
  </si>
  <si>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</si>
  <si>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t>Índice de clima laboral</t>
  </si>
  <si>
    <t>Reporte de las 4 nominas institucionales</t>
  </si>
  <si>
    <t xml:space="preserve">Permitir que la ETITC gestione adecuadamente sus compras y contrataciones a través de plataformas electrónicas, lineamientos normativos, documentos estándar, instrumentos de agregación de demanda y técnicas de aprovisionamiento </t>
  </si>
  <si>
    <t xml:space="preserve">Realizar capacitaciones a las áreas frente a las modalidades de contratación, el procedimiento pertinente para cada modalidad y la elaboración de los estudios y documentos previos necesarios para iniciar los procesos contractuales. </t>
  </si>
  <si>
    <t>Reporte del avance de la política de Gobierno Digital ante el DAFP</t>
  </si>
  <si>
    <r>
      <t>ME-42-</t>
    </r>
    <r>
      <rPr>
        <sz val="11"/>
        <color theme="1"/>
        <rFont val="Calibri"/>
        <family val="2"/>
        <scheme val="minor"/>
      </rPr>
      <t xml:space="preserve">Radicar la solicutud para el reconocimiento del CPDT por el MinCiencias </t>
    </r>
  </si>
  <si>
    <t xml:space="preserve">Radicación realizada </t>
  </si>
  <si>
    <t xml:space="preserve">Reporte de asignaturas realizadas por semestre </t>
  </si>
  <si>
    <r>
      <rPr>
        <b/>
        <sz val="11"/>
        <color theme="1"/>
        <rFont val="Calibri"/>
        <family val="2"/>
        <scheme val="minor"/>
      </rPr>
      <t xml:space="preserve">ME-38 </t>
    </r>
    <r>
      <rPr>
        <sz val="11"/>
        <color theme="1"/>
        <rFont val="Calibri"/>
        <family val="2"/>
        <scheme val="minor"/>
      </rPr>
      <t xml:space="preserve">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r>
  </si>
  <si>
    <r>
      <rPr>
        <b/>
        <sz val="11"/>
        <color theme="1"/>
        <rFont val="Calibri"/>
        <family val="2"/>
        <scheme val="minor"/>
      </rPr>
      <t>ME-39-</t>
    </r>
    <r>
      <rPr>
        <sz val="11"/>
        <color theme="1"/>
        <rFont val="Calibri"/>
        <family val="2"/>
        <scheme val="minor"/>
      </rPr>
      <t xml:space="preserve"> Definir las líneas de investigación y focos estratégicos y de acción del centro  </t>
    </r>
  </si>
  <si>
    <t xml:space="preserve">Finalizar la etapa 2 en sus fases 7 elaboración de informe de autoevaluación y 8 presentación de la solicitud.
(10 actividades estrategicas) </t>
  </si>
  <si>
    <t xml:space="preserve">ME -11. Implementar el sistema de acompañamiento de desarrollo del egresado - SADE,con responsabilidad social y academica. </t>
  </si>
  <si>
    <t xml:space="preserve">Revisar los acuerdos vigentes
Expedir los acuerdos faltantes
Acercamiento a otros institutos técnicos y de educación media diversificada
Participar en ferias educativas de Educación Media </t>
  </si>
  <si>
    <t xml:space="preserve">Realizar visitar a colegios en el marco de la visibilidad institucional, como estrategia para la oferta de servicios institucionales </t>
  </si>
  <si>
    <t xml:space="preserve">Realizar taller en el Castillo de las artes. Manzana del cuidado </t>
  </si>
  <si>
    <t xml:space="preserve">Realizar gestión con fundaciones para cualificación   </t>
  </si>
  <si>
    <t xml:space="preserve">Realizar encuesta mediante la bateria de caracterización del entorno de la ETITC. </t>
  </si>
  <si>
    <t>Cumplir el plan de trabajo para las 9 recomendaciones del CNA producto del proceso de acreditación institucional v. 2023</t>
  </si>
  <si>
    <t>Reunión de docentes</t>
  </si>
  <si>
    <t>Adquisición de 4000 licencias de Ellevate Adults.
META, cumplida en 2023</t>
  </si>
  <si>
    <t xml:space="preserve">Auditorias ejecutadas </t>
  </si>
  <si>
    <t>Actividades realizada</t>
  </si>
  <si>
    <t>Avance en procesos de representación de órganos de gobierno</t>
  </si>
  <si>
    <t>Proyectos estructurados</t>
  </si>
  <si>
    <t>Reporte realizado</t>
  </si>
  <si>
    <t>Plan ejecutado</t>
  </si>
  <si>
    <t>Proyectos TI, a desarrollar para la v. 2024</t>
  </si>
  <si>
    <t>Taller de Calidad de Energía, Baja tensión
-Adquisición de insumos</t>
  </si>
  <si>
    <t xml:space="preserve">Ejecutar actividades de promoción a las actividades de Bienstar Universitario </t>
  </si>
  <si>
    <t>Desarrollar la lectura del índice de clima laboral v. 2024</t>
  </si>
  <si>
    <t>COMPRA DISPOSITIVO DEL SISTEMA RFID PARA EL TINTAL (Proyecto Nuevo)</t>
  </si>
  <si>
    <t>ADQUISICION NUEVO SISTEMA DE SEGURIDAD RFID PARA SEDE CENTRO</t>
  </si>
  <si>
    <t>Fortalecimiento de competencias en SW de Diseño para estudiantes y profesores (60 cupos). Proyecto Nuevo</t>
  </si>
  <si>
    <t>Laboratorio de fabricación de Tarjetas electrónicas. Nuevo proyecto</t>
  </si>
  <si>
    <t>Membresías para el capítulo de estudiantes de ASME. Nuevo proyecto</t>
  </si>
  <si>
    <t xml:space="preserve">Realizar la gestión para diseñar y estructurar el Observatorio Tecnológico y de Innovación de la ETITC. 
</t>
  </si>
  <si>
    <t xml:space="preserve">POLITICA GESTION ESTRATEGICA DE TALENTO HUMANO
* Revisar el acta de entrega para determinar posibles cambios en su contenido 
</t>
  </si>
  <si>
    <t>POLITICA GOBIERNO DIGITAL
*Arquitectura: Realizar el autodiagnóstico</t>
  </si>
  <si>
    <t xml:space="preserve">GESTIÓN DEL CONOCIMIENTO Y LA INNOVACIÓN 
*Actualizar el curso virtual 
*Abrir un espacio en las que se guarden las memorias de las capacitaciones realizadas
*Revisar las replicas de conocimiento de capacitaciones </t>
  </si>
  <si>
    <t>Revisión, actualización y seguimiento de los planes de mejora, fruto de la autoevaluación de programas 2022.</t>
  </si>
  <si>
    <t>*Fueron cargados los 5 planes de mejoramiento fruto del proceso de autoevaluación de programas 2022. 
*Se establecio hacerles seguimiento de manera semestrar, a partir del procedimiento de autorregulación y planes de mejoramiento.
*Se realizó jornada de capacitación a la Vicerrectoría Académica, los decanos de facultad y procesos de apoyo.</t>
  </si>
  <si>
    <t>Elaborar 3 boletínes SIACET</t>
  </si>
  <si>
    <t>El boletín se elaborará con la información de gestión del primer cuatrimestre de la vigencia.</t>
  </si>
  <si>
    <t xml:space="preserve">*Se dio finalización al cto 105 de 2023 (07.03.2024), una vez se recibieron los certificados respectivos e informes. 
*Se cuenta con los estudios previos y estudio de mercado para desarrollar las auditorias ISO 9001, 27001 y 14001. </t>
  </si>
  <si>
    <t>*Se cuenta con los estudios previos y estudio de mercado.</t>
  </si>
  <si>
    <t xml:space="preserve">Esta actividad se desarrollará durante el último cuatrimestre de la vigencia </t>
  </si>
  <si>
    <t xml:space="preserve">Esta actividad se desarrollará durante el mes de mayo de la presente vigencia. </t>
  </si>
  <si>
    <t xml:space="preserve">*Durante el 1 trimestre se realizaron los siguientes procesos: 
Actualización (24), eliminación (3), creación (9)
*Se actualización 16 instrumentos de gestión: Normogramas, programas, planes, caracterizaciones. </t>
  </si>
  <si>
    <t xml:space="preserve">Realizar informe periódico de PQRSD, producto de la evaluación de la prestación del servicio. </t>
  </si>
  <si>
    <t xml:space="preserve">Se han enviado 11 informes de prestación del servicio, a la oficina de gestión documental. 
Para el informe trimestral, a la fecha del seguimiento se realiza la depuración de los datos, el resultado será presentado en el CIGD. 
</t>
  </si>
  <si>
    <t>El programa de auditorías de la vigencia 2024, fue aprobada por el CIGD el 14 de febrero.</t>
  </si>
  <si>
    <t>Para el 1° trimestre de la vigencia se han realizado 7 acompañamientos para la actualización de instrumentos de gestión: Almacen, Inf. y Comunicaciones, Continuidad del servicio, Gestión Documentol, Dirección IBTI, Extensión, Egresados. Especificamente se ha asesorado la creación de planes de mejoramiento e identificación de riesgos.</t>
  </si>
  <si>
    <t xml:space="preserve">Durante el mes de febrero se solicitó a 9 áreas misionales la información necesario para la creación del informe de revisión por la dirección.  </t>
  </si>
  <si>
    <t xml:space="preserve">Realizar las gestión pertinente para elaborar, aprobar el Programa de auditorías Internas. </t>
  </si>
  <si>
    <t xml:space="preserve">Durante el 1° trimestre de la vigencia se han realizado las siguientes auditorias: 
8. 03.2024.Gestión Jurídica: Se cuenta con el borrador del informe; se identificaron  4 aportunidades de mejora,  0 no conformidades. 
22.03.2024. Docencia PES: Se elabora en borrador del informe.
</t>
  </si>
  <si>
    <t>Se han realizado los siguientes seguimientos: 
Gestión Documental (66% de avance), Gestión Financiera (100% de avance), Egresados (0% de avance), Extensión y Proyección Social (60% de avance).</t>
  </si>
  <si>
    <t xml:space="preserve">Para el informe trimestral, a la fecha del seguimiento se realiza la depuración de los datos, el resultado será presentado en el CIGD. 
</t>
  </si>
  <si>
    <t xml:space="preserve">Se han desarrollado actividades de capacitación a través de las mesas y asesorías dirigidas a la cración y gestión de planes de mejoramiento </t>
  </si>
  <si>
    <t xml:space="preserve">Se está en el proceso de la reestructuración de los estudios previos para cargar el proceso el SECOP </t>
  </si>
  <si>
    <t xml:space="preserve">Este proyecto esta supeditado a la toma de decisión en instancias directivas </t>
  </si>
  <si>
    <t>Esta actividad no ha tenido avance. 
La actividad se proyecta desarrollar durante el 2° trimestre de la vigencia.</t>
  </si>
  <si>
    <t>Los estudios previos fueron enviados a la oficina de Contratación, se encuentran en revisión por el área. Se cuenta con el Número de CDP: 9824
Fecha de vencimiento: febrero de 2024.</t>
  </si>
  <si>
    <t xml:space="preserve">Se cuenta con el borrador de los estudios previos. Se esta a la espera de determinar la forma y el tiempo de adquirir la plataforma. </t>
  </si>
  <si>
    <t>Los estudios previos fueron enviados a la oficina de Contratación, se encuentran en revisión por el área. 
Fecha de vencimiento: febrero de 2024.</t>
  </si>
  <si>
    <t>Se verificará la viabilidad de renovar textos, dependiendo de la actualización de los Syllabus.
Actividad a desarrollar 2° trimestre</t>
  </si>
  <si>
    <t>La renovación esta habilitada hasta septiembre de 2024.</t>
  </si>
  <si>
    <t xml:space="preserve">Los estudios previos y estudio de mercado fueron enviados el 21 de marzo a la Vicerrectoría Académica, para su revisión y a probación.  </t>
  </si>
  <si>
    <t>Esta actividad se realizó con la adición realizada con Metabiblioteca, para extender el servicio a la sede Tintal, hasta el mes de septiembre de 2024. Cto 269 de 2023.</t>
  </si>
  <si>
    <t xml:space="preserve">Esta actividad no avanzó durante el 1° trimestre.
Sin embargo, 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</si>
  <si>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Esta actividad no avanzó durante el 1° trimestre, depende de la etapa 2</t>
  </si>
  <si>
    <t>Esta actividad no avanzó durante el 1° trimestre, depende de la etapa 3</t>
  </si>
  <si>
    <t xml:space="preserve">Esta actividad dará comienzo en el mes de junio  </t>
  </si>
  <si>
    <t xml:space="preserve">Mediante la creación de un instrumento se adelanta la estructuración de información institucional, se adelanto la identificación de quienes reportan información y a qué entidades lo realizan "Cultura de datos".
</t>
  </si>
  <si>
    <t xml:space="preserve">Esta actividad avanzará a partir del cuadro maestro en estructuración. </t>
  </si>
  <si>
    <t>Entrega formal de Maestria en Ciber Seguridad, la decana de Sistemas esta en procesos de revisión.</t>
  </si>
  <si>
    <t>Gestión a los trámites externos del programa en etapa de obtención. (maestría en Ciber Seguridad)</t>
  </si>
  <si>
    <t xml:space="preserve">Visto bueno de Autoevaluación, Consejo Académico y Consejo Directivo a los procesos de registro calificado con fines de obtención (especializaciones: Mantenimiento, Instrumentalización y Redes) </t>
  </si>
  <si>
    <t xml:space="preserve">Esta etapa depende de lo anterior, por ende no ha tenido avance. </t>
  </si>
  <si>
    <t>Especializaciones: 83% faltan 3 actividades externas.
Redes: avance 83% faltan 3 actividades externas.
Mantenimiento: 83% faltan 3 actividades externas.</t>
  </si>
  <si>
    <t xml:space="preserve">Se realizó reuniones con los diferentes decanos que tienen ingerencia en obtención  de programas, de tal manera que se estructuró cronograma para la 1° fase, la cual termina en marzo y la 2° fase en mayo. </t>
  </si>
  <si>
    <t>Visto bueno de Autoevaluación, Consejo Académico y Consejo Directivo a los procesos de registro calificado con fines de obtención de la Ingeniería Agrícola por ciclos.</t>
  </si>
  <si>
    <t>Se realizó reunión con la decanatura responsable y se entregó el avance ante el consejo académico, la decanatura considera necesario realizar reforma al plan de estudios.</t>
  </si>
  <si>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</si>
  <si>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t>Visto bueno de Autoevaluación, Consejo Académico y Consejo Directivo a los procesos de registro calificado con fines de obtención  Pregrado en Ingeniería Ambiental por ciclos.</t>
  </si>
  <si>
    <t xml:space="preserve">Se hizo entrega del proceso a la Decana de Procesos industriales, encontrando errores en los documentos y errores a nivel curricular. </t>
  </si>
  <si>
    <r>
      <rPr>
        <b/>
        <sz val="11"/>
        <rFont val="Calibri"/>
        <family val="2"/>
        <scheme val="minor"/>
      </rPr>
      <t xml:space="preserve">ME-71-  </t>
    </r>
    <r>
      <rPr>
        <sz val="11"/>
        <rFont val="Calibri"/>
        <family val="2"/>
        <scheme val="minor"/>
      </rPr>
      <t xml:space="preserve">Estructurar  y gestionar el registro del </t>
    </r>
    <r>
      <rPr>
        <b/>
        <sz val="11"/>
        <rFont val="Calibri"/>
        <family val="2"/>
        <scheme val="minor"/>
      </rPr>
      <t xml:space="preserve"> </t>
    </r>
    <r>
      <rPr>
        <sz val="11"/>
        <rFont val="Calibri"/>
        <family val="2"/>
        <scheme val="minor"/>
      </rPr>
      <t>Pregrado en Ingeniería de energías por ciclos.</t>
    </r>
  </si>
  <si>
    <t>Visto bueno de Autoevaluación, Consejo Académico y Consejo Directivo a los procesos de registro calificado con fines de obtención del  Pregrado en Ingeniería de energías por ciclos.</t>
  </si>
  <si>
    <t>El decano de la facultad de Electromecánica entrego los documentos maestros ajustados y la oficina de Autoevaluación realiza las respectivas correcciones</t>
  </si>
  <si>
    <t>Recomendaciones atendidas</t>
  </si>
  <si>
    <t xml:space="preserve">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</si>
  <si>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SEGUIMIENTO</t>
  </si>
  <si>
    <t>En el primer trimestre fue presentado ante el CICCI el programa anual de auditorias, aprobado en la Sesión No. 1 del 08 de febrero de 2024 y se encuentra publicado en https://www.etitc.edu.co/archives/paai24.pdf
De acuerdo al PAAI para el mes de marzo fue ejecutada la auditoría al proceso de Gestión Jurídica y el informe final se encuentra publicado en el portal web en la dirección: https://www.etitc.edu.co/archives/informeauditoriaju24.pdf</t>
  </si>
  <si>
    <t>Para el primer trimestre fueron elaborados y publicados los informes de conbtrol Interno asi:
Informe de Austeridad en el Gasto Cuarto Trimestre 2023
https://etitc.edu.co/archives/informeausteridad34.pdf
PQRS´D  segundo semestre 2023
https://etitc.edu.co/archives/informepqrs223.pdf
Informe semestral de evaluación independiente del Estado del sistema de Control Interno segundo Semestre 2023
https://etitc.edu.co/archives/evaluacionisci22023.pdf
Estrategias Anticorrupción Tercer Cuatrimestre 2023
https://etitc.edu.co/archives/seguimientoplanan323.pdf
Ley de Transparencia y Acceso a la Información Resolución 1519/2020 Anexos
https://etitc.edu.co/archives/seguimientotranspa26.pdf
Informe de Control Interno Contable - DECRETO 193 DEL 2016
https://etitc.edu.co/archives/infocic23.pdf
Seguimiento a las funciones del comité de conciliación 2023
https://etitc.edu.co/archives/infoseguimientocc23.pdf
Informe Derechos de Autor 
https://etitc.edu.co/archives/infoderechosautor23.pdf
Certificación Actualización Ekogui Segundo Semestre 2023
https://etitc.edu.co/archives/ekogui223.pdf
Fenecimiento de la cuenta general del presupuesto y el tesoro (congreso)
https://etitc.edu.co/archives/informecongreso24.pdf</t>
  </si>
  <si>
    <t>Se realizó el seguimiento al PAAC 4° trimestre
https://www.etitc.edu.co/archives/seguimientoplanan323.pdf</t>
  </si>
  <si>
    <t>La revisión de planes de mejoramiento se realiza de manera permanente a las áreas: Gestión documental, recursos físicos, Almacen El Informe se presenta en el mes de junio al CICCI.</t>
  </si>
  <si>
    <t xml:space="preserve">El 20 de marzo se remitió a todos el personal administrativo la campaña de Autocontrol "descubre como descubrir el autocontrol en tu área". </t>
  </si>
  <si>
    <t>Esta actividad se realiza en el último trimestre de la vigencia, como tercera línea de defensa.</t>
  </si>
  <si>
    <t xml:space="preserve">Actividades relacionadas a matriculas 
</t>
  </si>
  <si>
    <t xml:space="preserve">Generación oportuna de registros presupuestales 
</t>
  </si>
  <si>
    <t>Atender las invitaciones de capacitación extendidas por las entidades externas</t>
  </si>
  <si>
    <t>Realizar actividades de sensibilización para dar a conocer las directrices de la cadena financiera</t>
  </si>
  <si>
    <t>Gestión oportuna en la solicitud de los insumos para generar informes financieros.</t>
  </si>
  <si>
    <t>ÁREA FINANCIERA</t>
  </si>
  <si>
    <t>Se envió el estudio previo respectivo a la oficina de contratación, desde la oficina se verifica el documento para su aprobación. Se cuenta con el CDP número 10124.</t>
  </si>
  <si>
    <t xml:space="preserve">Adquisición de licenciamiento en soluciones integrales de protección de seguridad e inteligencia de amenazas para infraestructura crítica tecnológica durante un año como apoyo a la gestión y eficiencia de la ciberseguridad hacia la acreditación institucional y aseguramiento de la calidad de la ETITC. </t>
  </si>
  <si>
    <t xml:space="preserve">se cuenta con parte del estudio de mercado, y se realiza estudio de viabilidad dado los elevados costos de adquirir el licenciamiento </t>
  </si>
  <si>
    <t xml:space="preserve">Esta actividad no ha tenido avance </t>
  </si>
  <si>
    <t>Apoyo para la Implementación de la transición de 27001:2013 a la 27001:2022 para la actualización de certificación.</t>
  </si>
  <si>
    <t xml:space="preserve">Esta actividad se desarrollará durante el 2° trimestre de la vigencia </t>
  </si>
  <si>
    <t xml:space="preserve">Esta actividad se desarrollará durante el 2° semestre de la vigencia </t>
  </si>
  <si>
    <t>Se estructuran 2 Capacitación en tecnologías Blockchain (10.04.2024) y Latex (04.2024)</t>
  </si>
  <si>
    <t>La formación en Latex se tiene prevista para el mes de abril</t>
  </si>
  <si>
    <t>Proyecto Integrador</t>
  </si>
  <si>
    <t xml:space="preserve">Los docentes de la facultad han definido los proyectos y retos a desarrollar.
El 1° reporte de este proyecto se realizará una vez termine el 1° semestre </t>
  </si>
  <si>
    <t xml:space="preserve">Se realizaron acercamientos con la empresa, para desarrollar proyecto de extensión </t>
  </si>
  <si>
    <t xml:space="preserve">La decana de la facultad se encuentra trabajando en los documentos maestros de la Maestría. Se tiene previsto determinar exactamente el componente de b – Learning  </t>
  </si>
  <si>
    <t xml:space="preserve">Esta actividad no ha tenido avance en el 1° trimestre </t>
  </si>
  <si>
    <t xml:space="preserve">Se encuentra en la formación del Comité curricular. 
Se han trabajado algunos elementos curriculares con coordinadores de área, para realizar actualizaciones en lo Syllabus.
</t>
  </si>
  <si>
    <t>CONTINUIDAD DEL SERVICIO</t>
  </si>
  <si>
    <t xml:space="preserve">Se hace el envió del comunicado (oficio) a través de correo electrónico de manera masiva al personal administrativo, desde el área se realiza la respectiva revisión y corrección para su respectivo cargue a SECOP. Se evidencia la revisión del 1ª trimestre de la siguiente manera: 
Enero:131 obligaciones (incluidas las anuladas y sin pagar a la fecha del seguimiento)
Febrero: 316 obligaciones (incluidas las anuladas y sin pagar a la fecha del seguimiento)
Marzo:  370 obligaciones (incluidas las anuladas y sin pagar a la fecha del seguimiento)
386 cumplidos revisados de prestación de servicios </t>
  </si>
  <si>
    <t xml:space="preserve">Acorde al calendario académico (Acuerdo 036 del 23 de enero de 2023), desde el área financiera se realiza la gestión necesaria para los pagos a matrículas de los estudiantes obedeciendo a las respectivas novedades:
IBTI (Genosoft): Recibir el pago (diferentes medios)  10 estudiantes  
PES (Academusoft): Política de gratuidad, Resoluciones de descuento generación E 35, Jóvenes a la U 661, Excelencia académica 24, Semilleros, Monitorias. 
</t>
  </si>
  <si>
    <t xml:space="preserve">Desde el área financiera se evidencia la generación de 34 CDP para el mes de enero, 39 CDP para el mes de febrero y 12 CDP para el mes de marzo. 152
Compromisos de enero (175), febrero (113) marzo (26).
366
</t>
  </si>
  <si>
    <t xml:space="preserve">Capacitaciones realizadas: 
Facturación electrónica. 
Viáticos. 13 de febrero y 16 de febrero
Parametrización. 24 de enero. 
Destinación especifica. 21 de febrero.
</t>
  </si>
  <si>
    <t xml:space="preserve">La actividades de sencibilización, fue realizada mediante correos electrónicos, de esta manera se asesoran las áreas y se resuelven las dudas a lugar. </t>
  </si>
  <si>
    <t>Se ejecuta el cto 319 de 2023. Inició 16.02.2024  y finaliza 16.04.2024.</t>
  </si>
  <si>
    <t>Visto bueno de Autoevaluación, Consejo Académico y Consejo Directivo a los procesos de registro calificado con fines de obtención (Maestría en Ciber Seguridad)</t>
  </si>
  <si>
    <t xml:space="preserve">El estado de avance del los programas es el siguiente: 
*Pregrado en Ingeniería Agrícola por ciclos (61%).
*Pregrado en Ingeniería Ambiental por ciclos (56%).
*Pregrado en Ingeniería de energías por ciclos (56%).
*Maestría en Ciber Seguridad (50%).
</t>
  </si>
  <si>
    <t xml:space="preserve">Para el 1° trimestre de la vigencia se han adelatado los siguientes componentes del PINAR: 
</t>
  </si>
  <si>
    <t xml:space="preserve">Se estructuran los estudios previos para el curso de habilidas blandas. </t>
  </si>
  <si>
    <t>Se cuenta con los estudios previos. Este proceso tendrá un valor por $120.000.000. Desde la Vicerrectroría Administrativa se encuentra en proceso de análisis.  La propuesta a la fecha del seguimiento se desarrolla con la Universidad Pedagógica Nacional.</t>
  </si>
  <si>
    <t xml:space="preserve">Se cuenta con el estudio previo y se realizó el estudio de mercado, en el cual se identifica 2 oferentes : BG SOLUTIONS por 8.000.000. Y XTIC SERVICIOS Y SOLUCIONES. Se realiza análisis para determinar la viabilidad según recursos financieros con los que se cuenten.  </t>
  </si>
  <si>
    <t xml:space="preserve">Para el mes de abril se busca perfeccionar el contrato, y contar con el profesional de apoyo.  </t>
  </si>
  <si>
    <t>En el mes de marzo en el tintal se entregan a 80 estudiantes el beneficio el refrigerio, en la sede centro se atiende a 187 estudiantes entregando cenas y a 75 estudiantes del bachillerato.
https://itceduco-my.sharepoint.com/personal/pastoralpes_itc_edu_co/_layouts/15/onedrive.aspx?id=%2Fpersonal%2Fpastoralpes%5Fitc%5Fedu%5Fco%2FDocuments%2FDocumentos%2FESCRITORIO%2F2024%2FEvidencias&amp;ga=1</t>
  </si>
  <si>
    <t>13 participantes,  voleybol 27participantes, baloncesto 18 participantes gimnasio 162 participantes hasta la fecha, todas las inscriciones permanecen habilitadas.                                                Convocatorias a entrenamientos: futsal mixto 26 participantes, 8 de febrero 2024. tenis de mesa 13 participantes 21 febrero 2024                                                                  Entrenamientos febrero, marzo y lo corrido de abril: futsal 28 participantes, tenis de mesa 7 participantes, voleibol 15 participantes baloncesto 12 participantes y gimnasio 149                                                           Toreneos internos febrero, marzo :  shootout 16 participantes, 27 de febrero 2024, tenis de mesa dobles mixto 19 participantes 28 de febrero 2024 intregracion de futsal 131 paticipantes 18 de marzo 2024, voleibol 42 participantes, baloncesto 31 participantes y competencia de pulso 26 participantes, 20 de marzo 2024                                                       prestamo de material mes de febrero y marzo 194 usuarios.
https://itceduco-my.sharepoint.com/:f:/g/personal/gym_itc_edu_co/EsRtfMP1G2lMiY4n7urM8IsBt9DNyGOl9Dko_-01AmyW8g?e=7Fm2gZ</t>
  </si>
  <si>
    <t>Actividades del mes de febrero y marzo. Pausas activas 99 y participantes 29 de febrero 2024
Woman sport ETITC 29 participantes 06 de marzo 2024.</t>
  </si>
  <si>
    <t>A la fecha se realizaron una serie de campañas en promoción de la salud y prevención de la enfermedad a toda la comunidad educativa: 
1. Campaña de donación de sangre, realizada del 4 y 5 de marzo con una participación de 84 asistentes. 
2. Feria de la salud realizada el día 07 de marzo con un total de 32 participantes en la sede central.
3. Campaña cuidado del riesgo cardiovascular realizada el 21 de febrero en la sede tintal con una participación de 43 asistentes.
4. Se han hecho entrega de 300 refrigerios durante los meses de enero a marzo. 
https://itceduco-my.sharepoint.com/personal/enfermeria_itc_edu_co/_layouts/15/onedrive.aspx?id=%2Fpersonal%2Fenfermeria%5Fitc%5Fedu%5Fco%2FDocuments%2FATENCI%C3%93N%20EN%20SALUD%20PES%202024%2FSEGUIMIENTO%20PLAN%20DE%20ACCI%C3%93N%202024%2FPRIMER%20TRIMESTRE&amp;ga=1</t>
  </si>
  <si>
    <t xml:space="preserve">1. Se realizaron 135 valoraciones físicas preactividad deportiva durante los meses de enero a marzo.
2. Se realizaron 31 atenciones individuales de enfermería en la sede central, 32 atenciones en la jornada mañana sede Tintal, 37 en la jornada tarde sede Tintal. Por ser información confidencial no se adjunta evidencia, el cargue se realiza en el sistema adviser. </t>
  </si>
  <si>
    <t>1. Programa métele mente. Toma de decisiones. 29/02/2024. Total participantes: 97
2. Campaña de Prevención del consumo de sustancias psicoactivas –
SPA, y Unidad móvil de atención y realización de pruebas de 
Infecciones de Transmisión Sexual – ITS.  5 de marzo de 2024. 
Total asistentes: 154
3. Campaña “Es tiempo de actuar”. Fecha de realización: 07 de marzo de 2024. 
Total asistentes: 71
4. Programa Métele mente: Prevención de violencias. Fecha de realización: 21/03/2024
Total participantes: 40
https://itceduco-my.sharepoint.com/personal/psicologiaetitc_itc_edu_co/_layouts/15/onedrive.aspx?id=%2Fpersonal%2Fpsicologiaetitc%5Fitc%5Fedu%5Fco%2FDocuments%2FDocuments%2FPSICOLOG%C3%8DA%2FBIENESTAR%20UNIVERSITARIO%2F2024%2FEVIDENCIAS%20PSICOLOG%C3%8DA%20SEGUIMIENTO%20PLAN%20INSTITUCIONAL%202024&amp;ga=1</t>
  </si>
  <si>
    <t>Las reflexiones se realizan con el grupo de pastoral que son 16 estudiantes de las carreras técnicas del PES. Se celebra una eucaristía en febrero con 47 administrativos y 12 estudiantes, la eucaristía del mes de marzo se hace para la celebración de los cumpleaños de la institución contando con 1102 estudiantes del bachillerato 72 maestros y 19 administrativos.
https://itceduco-my.sharepoint.com/personal/pastoralpes_itc_edu_co/_layouts/15/onedrive.aspx?id=%2Fpersonal%2Fpastoralpes%5Fitc%5Fedu%5Fco%2FDocuments%2FDocumentos%2FESCRITORIO%2F2024%2FEvidencias&amp;ga=1</t>
  </si>
  <si>
    <t>Procesos de psicoeducación a nivel familiar, individual y grupal en temas relacionados con la salud mental y otros trastornos mentales relacionados. 
Total casos atendidos la fecha: 62</t>
  </si>
  <si>
    <t>Febrero:
Inicio del contrato
Planeación
Plan prioridades (recursos)
Campaña Inscripción estudiantes nuevos  12 al 29 (32 estudiantes inscritos)
Inscripción GRUPO INSTITUCIONAL: 7 estudiantes
Marzo
EFA: clases 32 estudiantes - 10 sesiones
SONETITC:  7 estudiantes 10 sesiones 
Taller - Seminario: 6 estudiantes una sesión
https://itceduco-my.sharepoint.com/personal/arteycultura_itc_edu_co/_layouts/15/onedrive.aspx?id=%2Fpersonal%2Farteycultura%5Fitc%5Fedu%5Fco%2FDocuments%2F2024%20ARTE%20Y%20CULTURA%2FARTE%20Y%20CULTURA%20EVIDENCIAS%202024&amp;ga=1</t>
  </si>
  <si>
    <t>Febrero:
Acompamiento entrega de terreno (participación docente)
Acompañamiento logistico catedra etic 2024
Reuniones de Bienestar
Marzo
SONETITC:  Celebración día de la mujer - Docentes Bochillerato - Bienestar Laboral (auditorio)
SONETITC : Celebración día de la mujer -Adminitrativas, docentes PES - Bienestar Laboral - Trabajo Social (bliblioteca)
https://itceduco-my.sharepoint.com/:f:/g/personal/arteycultura_itc_edu_co/EsmMajGLdI1Pkpxqe2bZnWMB3Lf0HIac3QGe0zqz_WeRag?e=EOm3rn</t>
  </si>
  <si>
    <t>Febrero:
Acompamiento musical eucaristia 
Marzo
Celebración día de la mujer - Docentes Bochillerato - Bienestar Laboral
SONETITC : Celebración día de la mujer -Adminitrativas, docentes PES - Bienestar Laboral - Trabajo Social (bliblioteca)
SONETITC: ConciertoCelebración día de la mujer (acuario) 
120 años concierto Banda sinfonica Universidad Distrital  Jornada Noche administrativos, docentes, contratistas
https://itceduco-my.sharepoint.com/:f:/g/personal/arteycultura_itc_edu_co/EsmMajGLdI1Pkpxqe2bZnWMB3Lf0HIac3QGe0zqz_WeRag?e=EOm3rn</t>
  </si>
  <si>
    <t>272 estudiantes renovados como beneficiarios del programa Generación E (22/01/2024).
3 estudiantes con renovaciones de crédito ICETEX y 1 estudiante en estado de legalización de crédito.
83 estudiantes participaron del encuentro virtual Jóvenes en Acción - Socialización Renta Joven (06/03/2024).
Atención a dudas e inquietudes acerca de los programas de apoyo socioeconómico.
https://itceduco-my.sharepoint.com/personal/estadisticabienestar_itc_edu_co/_layouts/15/onedrive.aspx?id=%2Fpersonal%2Festadisticabienestar%5Fitc%5Fedu%5Fco%2FDocuments%2FDocuments%2FGESTI%C3%93N%2FGESTION%20X%20MES%202024%2FABRIL%2FSeguimiento%201er%20corte%20plan%20de%20acci%C3%B3n%2FPrograma%20apoyo%20y%20Promoci%C3%B3n%20socio%20econ%C3%B3mica&amp;ga=1</t>
  </si>
  <si>
    <t>Entrega de kit de cuidado personal habitantes de calle sector los martires (8/3/2024)
https://itceduco-my.sharepoint.com/:w:/g/personal/bienestaruniversitario_itc_edu_co/EVhybC9cNexAgRXRNJt3ThcBnq0rIdDRE7JLyExReQmYzA?e=cQkjke</t>
  </si>
  <si>
    <t xml:space="preserve">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t>
  </si>
  <si>
    <t>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https://itceduco-my.sharepoint.com/:x:/r/personal/estadisticabienestar_itc_edu_co/_layouts/15/Doc.aspx?sourcedoc=%7BA3782027-2FD6-48A0-9FAD-2F516A30CDC4%7D&amp;file=Reuni%C3%B3n%20monitores.xlsx&amp;action=default&amp;mobileredirect=true</t>
  </si>
  <si>
    <t>Registro de apoyos Bienestar Universitario
47,9% de estudiantes apoyados
Otros participantes: 
ADMINISTRATIVO 121 Participantes
DOCENTE 100 Participantes
ESTUDIANTES PEDAGÓGICA 67 Participantes
ESTUDIANTES UNICOLMAYOR 56 Participantes
FAMILIAR 129 Participantes
GRADUADO 1 Participante
Otros 400 Participantes
Caracterización estudiantil
89% de los estudiantes matriculados en el periodo 2024_1 ( 3229 caracterizados de 3625 matriculados)
1425 caracterizaciones realizadas durante enero y marzo.
Alertas tempranas (A partir de las caracterizaciones nuevas 2024_1)
53 estudiantes riesgo crítico
154 estudiantes riesgo alto
262 estudiantes riesgo medio
951 estudiantes riesgo bajo
Alertas Académicas 1er Corte académico 
-328 estudiantes riesgo crítico
-416 estudiantes riesgo alto
-385 estudiantes riesgo medio
-2454  estudiantes riesgo bajo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</si>
  <si>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 xml:space="preserve">Desde Bienestar universitario se indica que no se cuenta con el recurso presupuestal para llevar a cabo esta electiva. </t>
  </si>
  <si>
    <t>Para la Catedra ETITC: 167 Participantes presenciales/ 605 visualizaciones en Youtube (4/3/2024) Invitado: Senador Ariel Avila</t>
  </si>
  <si>
    <t xml:space="preserve">Se indica que no se cuenta con el recurso financiero para desarrollar el proyecto </t>
  </si>
  <si>
    <t>Se realizó el estudio previo y se cuenta con el CDP n° 6824 por un valor de $17.509.600</t>
  </si>
  <si>
    <t>COMPRA DEL SOFTWARE HSEQ NUEVA VISION DE SEGURIDAD Y SALUD EN EL TRABAJO (SST) HSEQ PARA LA DECANATURA DE ESPECIALIZACIONES DE LA ESCUELA TECNOLÓGICA INSTITUTO TÉCNICO CENTRAL.</t>
  </si>
  <si>
    <t>Se desarrolla mediante el Cto 155 de 2024 por un valor de $6.000.000. Vigencia hasta el 8.04.2026</t>
  </si>
  <si>
    <t>Se realizó el estudio previo y se cuenta con el CDP n°  6924 por un valor de $13.066.664</t>
  </si>
  <si>
    <t>Se realizó el estudio previo y se solicitó el respectivo CDP</t>
  </si>
  <si>
    <t xml:space="preserve"> El proceso se desarrolló mediante la orden de compra 12546</t>
  </si>
  <si>
    <t>COMPRA DE LICENCIAS OPEN VALUE SUBSCRIPTION FOR EDUCATION SOLUTIONS (CAMPUS AGREEMENT) DURANTE DOCE (12) MESES PARA LA ESCUELA TECNOLÓGICA INSTITUTO TÉCNICO CENTRAL</t>
  </si>
  <si>
    <t xml:space="preserve">con el apoyo de la oficina de contratación se publico el proceso SAMC-002-2024.
Se presentaron 7 ofertas al proceso y se encuentra en proceso de evaluación </t>
  </si>
  <si>
    <t>Adquisición y/o renovación soporte y actualizaciones  canal de conectividad dedicado de 5GB sede Centro,  2Gb tintal, 50Mb calle 18 y 100GB sede Guaymaral</t>
  </si>
  <si>
    <t>Se lanzo un proceso mediante SECOP. (Sin respuesta)
Se recibió una cotización. El valor haciende a $ 651.392.910
Se cuenta con el estudio previo y se solicitó el respectivo CDP.</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</si>
  <si>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t>
  </si>
  <si>
    <t>Se adelanta el estudio de mercado al proveedor y la carta de exclusividad</t>
  </si>
  <si>
    <t xml:space="preserve">Se han adelantado dos visitas por parte del proveedor para ddeterminar las especificaciones del proceso de contratación </t>
  </si>
  <si>
    <t xml:space="preserve">Mediante el Cto 005 de 2024, se busca realizar: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</si>
  <si>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 xml:space="preserve">Mediante el Cto 021 de 2024 se busca desarrollar las siguientes actividades: 
• Realizar diagnóstico de infraestructura y ejecución de actividades que permitan garantizar el cumplimiento de la normatividad vigente.
• Realizar revisión de documentación y garantizar que se encuentre alineada con la normatividad vigente.
• Apoyar al líder del proceso en la construcción y ejecución de planes y políticas para el óptimo funcionamiento del área, garantizando el cumplimiento de normatividad vigente.
Para el 1° trimestre de la vigencia se realizó una actualización del PETI, según las necesidades institucionales. Esta actualización fue aprobada mediante el CIGD del 8.02.2024. https://etitc.edu.co/archives/peti24.pdf
</t>
  </si>
  <si>
    <t xml:space="preserve">Esta actividad no ha tenido avance durante el 1° trimestre de la vigencia </t>
  </si>
  <si>
    <t xml:space="preserve">Se cuenta con el estudio previo, radicado, aprobado y se solictó el CDP </t>
  </si>
  <si>
    <t>Adquisicion de materiales, consumibles y herramientas  para el laboratorio de domotica, inmotica y control industrial.</t>
  </si>
  <si>
    <t>Mantenimiento para el taller de electrónica</t>
  </si>
  <si>
    <t xml:space="preserve">Se estructuran los estudios de mercado para continuar el proceso contractual </t>
  </si>
  <si>
    <t xml:space="preserve">El Congreso se estructura mancomunadamente con la Universidad Uniagustiniana y la EAN. Se desarrolla actividades para determinar la logistica del evento. Se proyecta realizar el 8.9 y 10 de mayo. </t>
  </si>
  <si>
    <t xml:space="preserve">El 2, 3 y 4 de abril se realizó una capacitación "Poliworks cmm". Se contó con la capacitación de 3 docentes de la Facultad. </t>
  </si>
  <si>
    <t>Reuniones de sensibilización con docentes y estudiantes acerca del valor agregado académico.</t>
  </si>
  <si>
    <t>Esta actividad se desarrollará durante el 2° trimestre de la vigencia</t>
  </si>
  <si>
    <t>Esta actividad se proyecta realizar durante el 2° semestre
Se realiza la revisión de documentos para determinar los ponentes a participar</t>
  </si>
  <si>
    <t>La actividad se desarrollará a final del 2° semestre de la vigencia.</t>
  </si>
  <si>
    <t>Gestión solicitud de reconocimiento ante Minciencias y Plan de Mejoramiento CPDT</t>
  </si>
  <si>
    <t>Se realizó la revisión al procedimiento establecido por Minciencias para el reconocimiento del Centro de Pensamiento y Desarrollo Tecnologico. Adicionalmente, se revisó los documentos de avance de la solicitud de reconocimiento y el plan de mejoramiento, encontrando aspectos para corrección y mejora.</t>
  </si>
  <si>
    <t>Se adjunta solicitud de factura de membresia y cotización generada, en espera de pago.</t>
  </si>
  <si>
    <t>Administración, actualización y capacitacion de Plataforma Gnosoft- Investigación</t>
  </si>
  <si>
    <t xml:space="preserve">Se realizó reunión con el proveedor el 29/02 para ajustes y administración de la plataforma, asi mismo se realizó seguimiento mediante correo 06/03 a los compromisos adquiridos, actualmente nos encontramos en actualización. </t>
  </si>
  <si>
    <t xml:space="preserve">Convocatorias 02-2024 y 03-2024 Estímulos  a la investigación </t>
  </si>
  <si>
    <t>Plan Categorización Grupos de Investigación
Divulgación y Apropiación de las líneas de Investigación EAI</t>
  </si>
  <si>
    <t xml:space="preserve">Avance Etapa 1 de caracterización del  plan de categorización
Ver informe </t>
  </si>
  <si>
    <t>1 sesión  28 de febrero
2 sesión Marzo 20 y 21
Asistencia 18 personas VIET
Se adjunta informe final de la jornada</t>
  </si>
  <si>
    <t xml:space="preserve">Se dio apertura a la Convocatoria para el Registro de productos resultados de actividades de desarrollo tecnológico e Innovación 03-2024, terminos publicados, ver link y pieza publicitaria                                                                                                             Se realizo la socialización con docentes y aclaración de dudas de la Convocatoria para el Registro de productos resultados de actividades de desarrollo tecnológico e Innovación 03-2024, pieza publicitaria                                                                                                       Se organizó y se llevo a cabo día 22 de febrero de 2024 el I Comité de Propiedad Intelectual </t>
  </si>
  <si>
    <t>Gestionar Portal Redes: CPDT,  innovación, semilleros y  mujeres.
Plan de Trabajo Redes</t>
  </si>
  <si>
    <t xml:space="preserve">Gestión realizada </t>
  </si>
  <si>
    <t>Se organizo el plan de trabajo de la I reunión de la red de Innovación en Ciencia y Tecnología para el desarrollo sostenible y se realizo la actualización del espacio en la página web de la Red de Investigación e Innovación para el Desarrollo sostenible del año 2024                                                                                                                      Se comenzo la planeación del conversatorio "El aporte de las mujeres en la tecnología-Experiencias en Argentina y Colombia" en marco de la Asamblea de Mujeres para en el 3 Congreso de Ingeniería, Desarrollo humano y sostenibilidad global</t>
  </si>
  <si>
    <t>Ya se establecieron los terminos de la convocatoria los cuale se puden ver en el siguiente enlace chrome-extension://efaidnbmnnnibpcajpcglclefindmkaj/https://etitc.edu.co/archives/convocatoriarlct24.pdf , ademas se esta relizando el proceso con los articulos publicados</t>
  </si>
  <si>
    <t>Diseño,  publicación de Cuadernos ETITC</t>
  </si>
  <si>
    <t>Curso  Formulación proyectos  Programado para 25 a 29 de Junio de 2024</t>
  </si>
  <si>
    <t>Esta actividad será realizada durante el 3° trimestre
La capacitación fue realizada el 9 de abril. Se contó con la asistencia de 16 docentes</t>
  </si>
  <si>
    <t xml:space="preserve">El campamento fue realizado el 4 y 5 de abil. Se contó con la participación de 50 personas </t>
  </si>
  <si>
    <t>Esta actividad será realizada durante el 2° trimestre</t>
  </si>
  <si>
    <t>Esta actividad será realizada durante el 4° trimestre</t>
  </si>
  <si>
    <t>Coloquio: Esta actividad será realizada durante el 2° trimestre</t>
  </si>
  <si>
    <t xml:space="preserve">Esta actividad no ha tenido avance durante el 1°  trimestre </t>
  </si>
  <si>
    <t xml:space="preserve">Encuentro Asamblea Mujeres </t>
  </si>
  <si>
    <t xml:space="preserve">Esta actividad será integrada en el III congreso. Proyectado a realziar durante el 4° trimestre de la vigencia  </t>
  </si>
  <si>
    <t xml:space="preserve">Se realizó la redacción de documento preliminar para comenzar a estructurar la Red de laboratorios y talleres. </t>
  </si>
  <si>
    <t>Constitución Red Talleres y Laboratorios ETITC</t>
  </si>
  <si>
    <t xml:space="preserve">a- Trazabilidad, informe trimestral de Convenios:Umanizales, USALLE, Iberoamerica, IMOCON, CIDEI, 3DSolutiones, 3DSolutions, C&amp;C Tecnich
b- Estudios previos y firma convenios  nuevos: Renata, Rosario, Colvinsa, Cummins, convenio internacional
</t>
  </si>
  <si>
    <t>Se realizó un matriz para realizar el seguimiento y trazabilidad de los convenios vigentes. Adicionalmente, se adelantarón reuniones con algunas de la empresas para verificar estrategias de avance de actividades enmarcadas en los convenios</t>
  </si>
  <si>
    <t>Ecosistema de innovación, creatividad y Emprendimiento 
a- Usalle Consultorio Empresarial estudiantil 
b- Cursos de formación*EAI
c- Gestión alianzas para consultoría:  Ucampus, Universidad Chile. Recursos educativos y tecnológicos, Corporación tecnológica industrial colombiana TEINCO, Blackmagic, Nuestra señora de la misericordia,  Netsweeper, Ricoh Colombia, Colegio Genuine
Merge, Grupo Ingenio Colombiano INGCO SAS, Quatitec, Ascolbi, Ingram micro, Sed / UPN, Psicoalianza, UPTC, Dirección tic Mosquera
d- Trazabilidad 11  Ideas Negocio  Base Tecnológica</t>
  </si>
  <si>
    <t>Se realiza contacto mediante correo electrónico 2023, se retoma contacto 2024 mediante acercamiento del centro de pensamiento y el Ecosistema de Innovación creatividad y emprendimiento</t>
  </si>
  <si>
    <t xml:space="preserve">III Congreso Ingeniería,  Desarrollo Humano y Sostenibilidad global
</t>
  </si>
  <si>
    <t>Se comenzó con la organización del III Congreso Ingeniería, Desarrollo Humano y Sostenibilidad Global, el cual se realizará entre 1 y 2 de octubre de 2024, entre las 2 pm y las 9pm, en las instalaciones de Compensar AV. 68. Se realizarón solcializaciones de esta organización preliminar a Decanos, algunas empresa y a  los integrantes de la Vicerrectoría de Investigación, Extensión y Transferencia. Tambien. se adelantó la la gestión de la cotización del espacio.</t>
  </si>
  <si>
    <t>Convocatoria  interna semilleros de investigación y otras modalidades de investigación formativa</t>
  </si>
  <si>
    <t>La convocatoria se realizó del 5 al 16 de febrero, en total se inscribieron 446 estudiantes.</t>
  </si>
  <si>
    <t>Estudio visibilidad e impacto publicaciones ETITC (Google Scholar,  Dimensions y  articulación líneas de investigación) 
Informe Cienciométrico</t>
  </si>
  <si>
    <t xml:space="preserve">Esta tarea no se ha desarollado aun </t>
  </si>
  <si>
    <t xml:space="preserve">I Convocatoria Banco  Pares evaluadores  ETITC </t>
  </si>
  <si>
    <t>Ya se establecieron los terminos de la convocatoria los cuale se puden ver en el siguiente enlace chrome-extension://efaidnbmnnnibpcajpcglclefindmkaj/https://etitc.edu.co/archives/convocatoriaparesevaluadores24.pdf. Asi mismo, actualmente se esta relizando la gestion del convenio para llevar a cabo esta convocatoria</t>
  </si>
  <si>
    <t>CONVENIOS ATENEA</t>
  </si>
  <si>
    <r>
      <t xml:space="preserve">Marzo/2024, Planeaciòn de los talleres con la Dra. Claudia Aponte: 
'1.Taller estudios de impacto
2. Modelo de Evaluación de Resultados de Aprendizaje.
</t>
    </r>
    <r>
      <rPr>
        <sz val="11"/>
        <color rgb="FF0070C0"/>
        <rFont val="Calibri"/>
        <family val="2"/>
        <scheme val="minor"/>
      </rPr>
      <t>Entre Abril, mayo y junio se harán los talleres</t>
    </r>
  </si>
  <si>
    <t>-En el primer trimestre se solicitó al ICFES los resultados de las pruebas Ssber TyT y Saber PRO, hasta el periodo 2023-2 para hacer el análisis de Valor Académico Agregado.
- Se hizo la planeación del taller de resultados de aprendizaje que se hará el próximo trimestre.</t>
  </si>
  <si>
    <r>
      <t xml:space="preserve">Realización de los estudios previos para la compra de licencias por $250 mill. 
</t>
    </r>
    <r>
      <rPr>
        <sz val="11"/>
        <color rgb="FF0070C0"/>
        <rFont val="Calibri"/>
        <family val="2"/>
        <scheme val="minor"/>
      </rPr>
      <t>Abril, mayo y junio compra de licencias</t>
    </r>
  </si>
  <si>
    <t xml:space="preserve">Se nombró un equipo liderado por el Decano de Electromecánica para reorganizar los espacios para talleres  del bloque F. Se han hecho 2 reuniones. Todo ha quedado en los planos que poseé la Vicerrectoría Administrativa y Financiera
</t>
  </si>
  <si>
    <r>
      <t xml:space="preserve">Desarrollo del cronograma de las actividades del concurso para docentes por la UNAL hasta publicación de resoluciones de resultados. todo está publicado en la página ETITC.
 https://www.etitc.edu.co/es/page/concursodocente2023
https://www.etitc.edu.co/archives/resultadosdpruebashvcoecd23.pdf
</t>
    </r>
    <r>
      <rPr>
        <sz val="11"/>
        <color rgb="FF0070C0"/>
        <rFont val="Calibri"/>
        <family val="2"/>
        <scheme val="minor"/>
      </rPr>
      <t>Abril, mayo, junio:  Publicación definitva de resoluciones con ganadores, elegibles y/o convocatorias desiertas
Cierre del contrato con la UNAL</t>
    </r>
    <r>
      <rPr>
        <sz val="11"/>
        <color theme="1"/>
        <rFont val="Calibri"/>
        <family val="2"/>
        <scheme val="minor"/>
      </rPr>
      <t xml:space="preserve">
</t>
    </r>
  </si>
  <si>
    <t>Avance del primer borrador  del Documento "Plan de Desarrollo Profesoral 2023 - 2026". Completado en un 100% el documento se encuentra en revisión por la Vicerrectoría Académica y Oficina de Aseguramiento de la Calidad. Se proyecta su presentación el Comité de Desarrollo Profesoral y al Consejo Directivo para aprobación, durante e 2° trimestre.</t>
  </si>
  <si>
    <r>
      <t xml:space="preserve">Contratos de profesionales para B-Learning.
Cto 063 de 2024. Diseño de modulos y ambientes virtuales B-Learning, para la modalidad a distancia de los futuros programas y modalidad presencial actual
Cto 180 de 2024. Diseño multimendia de los ambientes.
</t>
    </r>
    <r>
      <rPr>
        <sz val="11"/>
        <color rgb="FF0070C0"/>
        <rFont val="Calibri"/>
        <family val="2"/>
        <scheme val="minor"/>
      </rPr>
      <t>Abril: contratar de un asesor pedagógico</t>
    </r>
  </si>
  <si>
    <t>Avances en la homologación de asignaturas del IBTI para programas de PES.
Avance - 2024. Margarita Martínez. Se avanza en convenios con el CENTRO DE CAPACITACIÓN Y DE PROMOCIÓN POPULAR JUAN BOSCO OBRERO en los siguientes programas:  técnico laboral en mantenimiento de sistemas de automatización industrial, técnico laboral en redes eléctricas residenciales e industriales, técnico laboral en soporte y mantenimiento en tecnologías de la información.</t>
  </si>
  <si>
    <t>Capacitación docente</t>
  </si>
  <si>
    <t xml:space="preserve">Se realiza la gestión necesaria para adquirir 10 Licencias ANSYS.  Se han desarrollado reuniones y se levantó el estudio de mercado. </t>
  </si>
  <si>
    <t>Se solicitó una cotización para avanzar en el levantamiento del estudio de mercado. Se gestiona el proceso de tal manera que se dé continuidad con lo adelantado durante la vigencia 2024</t>
  </si>
  <si>
    <t xml:space="preserve">Se realizó una visita en el laboratorio de Física, para determinar un diagnostico que permita saber la necesidad real de actualización de equipos. Posteriormente se solicitó una cotización a PHYWE. </t>
  </si>
  <si>
    <t xml:space="preserve">Se cuenta con una cotización por parte de IMPOINTER, esto con el fin de conseguir el estudio de mercado. Y dar continuidad con los estudios previos.  </t>
  </si>
  <si>
    <t xml:space="preserve">Se realiza un análisis del alcance del proyecto, mismo que la ETITC sería pionero en su desarrollo. </t>
  </si>
  <si>
    <t>Laboratorio de Produción de Hidrogeno. Nuevo proyecto</t>
  </si>
  <si>
    <t xml:space="preserve">Se cuenta con el análisis del alcance del proyecto, se cuenta con un diagnóstico de las características del proyecto </t>
  </si>
  <si>
    <t xml:space="preserve">Se pagó la inscripción de 2 robot en la competencia RUNIBOT, la cual se proyecta desarrollar durante el segundo trimestre.   
Se estructura el respectivo estudio previo. 
</t>
  </si>
  <si>
    <r>
      <t xml:space="preserve">Durante el 1er. trimestre de la vigencia se ha realizado la actualización continua de los Syllabus (410) con componente de Competencias y resultados de aprendizaje de programa en un </t>
    </r>
    <r>
      <rPr>
        <b/>
        <sz val="11"/>
        <color theme="1"/>
        <rFont val="Calibri"/>
        <family val="2"/>
        <scheme val="minor"/>
      </rPr>
      <t>100%;</t>
    </r>
    <r>
      <rPr>
        <sz val="11"/>
        <color theme="1"/>
        <rFont val="Calibri"/>
        <family val="2"/>
        <scheme val="minor"/>
      </rPr>
      <t xml:space="preserve"> esta actividad se realiza con docentes, coordinadores de área, visto bueno de los decanos y el apoyo curricular de la VAC.  Especificamente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t>
    </r>
    <r>
      <rPr>
        <sz val="11"/>
        <color rgb="FF0070C0"/>
        <rFont val="Calibri"/>
        <family val="2"/>
        <scheme val="minor"/>
      </rPr>
      <t>Abril: aprobación por aprte del Consejo Académico- Abril 9/2024</t>
    </r>
    <r>
      <rPr>
        <sz val="11"/>
        <color theme="1"/>
        <rFont val="Calibri"/>
        <family val="2"/>
        <scheme val="minor"/>
      </rPr>
      <t xml:space="preserve">
</t>
    </r>
  </si>
  <si>
    <t>Diseño y evaluación microcurricular soportada en resultados de aprendizaje y competencias</t>
  </si>
  <si>
    <t xml:space="preserve">Se debe contar con la evaluación de cada resultado de aprendizaje, no solamente la nota general; para lo cual se estructura una propuesta y se presentará en el mes de abril. </t>
  </si>
  <si>
    <t xml:space="preserve">Lean Mangement: Se cuenta con 18 estudiantes 
Six Sigma: Se cuenta con 18 estudiantes 
</t>
  </si>
  <si>
    <t>Se solicitó la capacitación en CAPACITACIÓN BASICA PROCESS FLOW. capacitación virtual y con uncupo de máximo 5 docentes.</t>
  </si>
  <si>
    <t xml:space="preserve">Esta actividad no ha tenido avance durante el 1° trimestre </t>
  </si>
  <si>
    <t>Se cuenta con la resolución 145 del 11 de marzo de 2024, por un valor de $3.000.000. El evento se ejecutará los días 24 y 25 de abril</t>
  </si>
  <si>
    <t xml:space="preserve">Cto 273 de 2023 con ECOFLORA, se realizò una prorroga hasta el 30 de junio. La actividades se han desarrollado con normalidad.   </t>
  </si>
  <si>
    <t>Esta actividad se desarrollarà durante el 1ª trimestre de la vigencia</t>
  </si>
  <si>
    <t xml:space="preserve">Desde el àrea de planta Fìsica se desarrolla un diagnòstico relacionado a las maquinas que producen emisiones.  </t>
  </si>
  <si>
    <t xml:space="preserve">Se desarrolla una etapa de diagnòstico 
Se genero el formato "Control de sustancias quìnicas"  </t>
  </si>
  <si>
    <t xml:space="preserve">Con el àrea de comunicaciones de desarrolla una campaña para la promociòn de uso racional de papel.
 </t>
  </si>
  <si>
    <t xml:space="preserve">Se desarrolla el respectivo estudio previo y se realiza el levantamiento del estudio de mercado. </t>
  </si>
  <si>
    <t xml:space="preserve">El 15 de agosto de 2023. La profesional Yormeri Álvarez Jiménez realizó y presento ante la rectoría, una propuesta la cual busca dar respuesta a las necesidades de los docentes, específicamente en el marco de la investigación y los procesos de aprendizaje dirigidos a las reflexiones individuales y conjuntas.
Actividades Lúdico recreativas:
 Los docentes del IBTI han participado en actividades como: Kit Boxeo; la celebración del día del hombre y día de la mujer y la jornada pedagógica a docentes. 
 Desde la oficina de Talento Humano se ha apoyado a los docentes con asesorías para la inscripción al concurso docentes.   
</t>
  </si>
  <si>
    <t xml:space="preserve">Esta actividad no se ha desarrollado durante el 1° trimestre </t>
  </si>
  <si>
    <t xml:space="preserve">*Desde psicologia y en el marco de la Secretaria de salud, se ha realizado acompañamiento a grupos de estudiantes un total de 30 estudiantes  
*Los días sabados, estudiantes de 9°, 10° y 11° realizan a procesos de formación lasallista.
*2 Convivencias escolares, un total de 100 estudiantes    
*9 Talleres dirigidos a padres de familia
</t>
  </si>
  <si>
    <t xml:space="preserve">El proceso de admisiones dará comienzo a partir del mes de abril </t>
  </si>
  <si>
    <t xml:space="preserve">Se adelanta el proceso de contratación, se está a la espera de la aprobación por parte de la Vicerrector Administrativo
Comenzó el 24 de febrero y finaliza el 13 de julio  </t>
  </si>
  <si>
    <t xml:space="preserve">Se adelanta el proceso de contratación, se está a la espera de la aprobación por parte de la Vicerrector Administrativo
Comenzó el 26 de febrero y finaliza el 12 de junio  </t>
  </si>
  <si>
    <t>Actividad  a relizar durante el 2° semestre</t>
  </si>
  <si>
    <t>PRESTACION DE SERVICIOS PROFESIONALES PARA APOYAR LAS ACTIVIDADES DEL GITEPS COMO INSTRUCTOR DESARROLLANDO EL CURSO A LA MEDIDA DE 250 HORAS CORRESPONDIENTE AL SISTEMA DE CARGA DE MOTORES ELÉCTRICOS PRIMER SEMESTRE 2024.</t>
  </si>
  <si>
    <t xml:space="preserve">Innovación social </t>
  </si>
  <si>
    <t>Presupuestos participativos</t>
  </si>
  <si>
    <t xml:space="preserve">Esta activiad no ha tenido avance durante el 1° trimestre </t>
  </si>
  <si>
    <t xml:space="preserve">Los Cursos de CNC y electricidad industrial no se han podido ofertar,toda vez que no se cuenta con los laboratorios y aulas necesarias. Se necesitan la disponibilidad de lso Talleres de CNC 
Laboratorio Resto y laboratorio de Neumática
</t>
  </si>
  <si>
    <t xml:space="preserve">Se cuenta con el Cto 151 de 2024. Dio inicio el 26 de febrero y finaliza el 12 de julio. Se cuenta con 13 estudiantes inscritos. </t>
  </si>
  <si>
    <t xml:space="preserve">Se cuenta con el Cto 149 de 2024. Dio inicio el 26 de febrero y finaliza el 12 de julio. Se cuenta con 13 estudiantes inscritos. </t>
  </si>
  <si>
    <t xml:space="preserve">Se cuenta con el Cto 150 de 2024. Dio inicio el 26 de febrero y finaliza el 12 de julio. Se cuenta con 13 estudiantes inscritos. </t>
  </si>
  <si>
    <t xml:space="preserve">Actividad a realizar durante el 2° semestre </t>
  </si>
  <si>
    <t>Durante el 1° semestre de la vigencia no se ofertará la certificación toda vez que el laboratorio se encuentra en proceso de mantenimiento</t>
  </si>
  <si>
    <t>Actividad a realizar durante los meses junio, julio y agosto</t>
  </si>
  <si>
    <t xml:space="preserve">La certificación dará inicio el sábado 6 de abril al 13 de julio. A la fecha de seguimiento se cuenta con 16 estudiantes inscritos </t>
  </si>
  <si>
    <t>Inicio el 29 de febrero y termina el 18 de junio. Se cuenta con 18 estudiantes</t>
  </si>
  <si>
    <t xml:space="preserve">La primera versión dio inicio el 18 de diciembre y finalizo el 10 de febrero. Finalizo con 13 estudiantes </t>
  </si>
  <si>
    <t>Actividad a realizar durante el 2° trimestre</t>
  </si>
  <si>
    <t>La actividad no ha tenido avance durnate el 1° trimestre</t>
  </si>
  <si>
    <t>Convenio interadministrativo. Dio inicio el 30 de marzo y finaliza el 19 de julio. 35 estudiantes.</t>
  </si>
  <si>
    <t xml:space="preserve">Se continua ofertando los cursos, diplomados y certificaciones según lo publicado en la página institucional </t>
  </si>
  <si>
    <t xml:space="preserve">Se realizó un formato mediante el cual se busca caracterizar la población, este se ha transmitido a diferentes actores del sector educación; por ejemplo, idartes (manzana del cuidado), entre otros. Se cuenta con 32 respuestas. El formulario estará habilitado hasta el 4° trimestre de la vigencia </t>
  </si>
  <si>
    <t xml:space="preserve">Se desarrolla un curso desde el 23 de febrero con una amplitud de 10 sesiones, este termina el 26 de abril. Se cuenta con 23 personas con una intensidad horario de 2 horas y media.  </t>
  </si>
  <si>
    <t xml:space="preserve">Se ha realizado la actualización de la plataforma EKOGUI
04.04.2024 Se realizó la capacitación enlace de pagos
Se realizó una actualización frente a los pagos de una sentencia 25000234200020160362400    
</t>
  </si>
  <si>
    <t>Se cuenta con 16 procesos definidos y 7 en Instrucción</t>
  </si>
  <si>
    <t xml:space="preserve">Se ha adelantado solicitud de cotizaciones a cada uno de los proveedores
Se cuenta con los CDP: Alquiler de auditorio (4824), Acompañamiento musical (6224). Marcación (8624). Papelería (8724). Pines de Solapa (8824). 
Se realizaron los estudios previos, mismos que fueron revisados por la oficina de contratación.
La primera ceremonia de grados de Educación Superior esta prevista 19 de abril.  
</t>
  </si>
  <si>
    <t>Para programas de educación superior, se Resolución 106, 107 (convocatoria de representante de estudiantes y docentes ante el consejo académico) y 108 (Representante de egresados ante el consejo directo) de 26 de febrero de 2024. 
Acompañamiento al proceso de marco Resolución 070, para el Gobierno escolar y las Resoluciones 171 179 183 (Elecciones de docentes) para lo correspondiente al Comité de Dirección del IBTI y Cómitre de convivencia.</t>
  </si>
  <si>
    <t xml:space="preserve">En ejecución </t>
  </si>
  <si>
    <t>1-.El curso virtual de inducción ha sido actualizado en un 60%. De los 5 modulos hacen falta por actualizar: Control disciplinario interno y Servicio a ciudadano.
2. El espacio en Share point en el que se guardan las memorias de las capacitaciones se encuentra en https://etitc.edu.co/es/page/nosotros&amp;talentohumano . Espaio de capacitaciones</t>
  </si>
  <si>
    <t xml:space="preserve">Desde la ETITC para el 1° trimestre de la vigencia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De las 4 etapas a realizar para alcanzar la materialización de la planta temporal, la ETITC, se encuentra en su primera etapa.
</t>
  </si>
  <si>
    <t xml:space="preserve">El proceso esta en análisis por la oficina de contratación. </t>
  </si>
  <si>
    <t>El vaor de las nominas para el 1° trimestre de la vigencia haciende a $</t>
  </si>
  <si>
    <t>Enero 23: 1 capacitación Plan de emergencias". 34 paticipantes 
Febrero: 12 con un total de 148 partitcipantes.
Marzo. 10 capacitaciones con 403 participantes 
El reporte detallado se encuentra en el siguiente link:  https://itceduco-my.sharepoint.com/:x:/g/personal/plandeaccion_itc_edu_co/EfNwTarrFvpIoWs6Sx8b7HoBTVtL7eK54lnUcnIw1XX9xA?e=aj6Nqa
Para un consolidado a 1° trimestre del 25,64%</t>
  </si>
  <si>
    <t>Se ha desarrollado 10 actividades, apra un avance del 12
Enero: 4 actividades. Con un total de 223 participantes.
Febrero: 4 actividades. Con un total de 122 participantes 
Marzo 7 actividades con un total de 300 participantes. 
Se cuenta con un avance general del 17.5 %
Link de evidencia: 
https://itceduco-my.sharepoint.com/:x:/g/personal/plandeaccion_itc_edu_co/EfNwTarrFvpIoWs6Sx8b7HoBTVtL7eK54lnUcnIw1XX9xA?e=aj6Nqa</t>
  </si>
  <si>
    <t xml:space="preserve">Esta actividad será desarrolada durante el 4° trimestre. </t>
  </si>
  <si>
    <t xml:space="preserve">12.03.2024. se radicaron los 8 cargos de ascenso a integrar en el concurso 
Actualmente se ejecuta el cronograma dispuesto para ejecutarse el concurso de merito según la CNSC. Del 29 de marzo al 12 abril habilitado para inscripción del concurso abierto.
</t>
  </si>
  <si>
    <t xml:space="preserve">Las estrategias a desarrollar durante la vigencia 2024 son:
1.Socializar e implementar el manual de Política de Comunicaciones y de Imagen:
Organizar capacitaciones periódicas para el personal.
Realizar encuentros y reuniones para discutir e implementar las políticas.
Diseñar campañas de sensibilización sobre la importancia del manual.
2.Sensibilizar sobre el espacio de la intranet:
Elaborar un instructivo claro y conciso sobre el uso adecuado de la intranet.
Lanzar campañas internas para promover "bajar el volumen del correo masivo".
Realizar sesiones de formación para garantizar una adecuada gestión de la intranet.
3.Calendario - programación de actividades:
Desarrollar un programador en escritorio para facilitar la planificación.
Publicar un calendario de actividades en la intranet y en lugares visibles de la oficina.
Elaborar instructivos para legalización de matrícula, tesorería, registro y control.
4.Generar mayor contenido, historias de impacto, notas de prensa:
Crear una estrategia mensual de generación de contenido educativo e informativo.
Enfocarse en la elaboración de notas de prensa para obtener cobertura mediática gratuita.
Colaborar con áreas específicas para identificar historias de impacto y convertirlas en contenido.
5.Articulación con los módulos de las materias Comunicación oral y escrita:
Colaborar estrechamente con los módulos de Comunicación oral y escrita de los PES.
Activar el punto vive digital a través de proyectos conjuntos con PES e IBTI.
Incentivar la participación activa de estudiantes y profesores en la generación de contenido (suvenires, pines de Netflix, Spotify...).
6.Fortalecer el trabajo orgánico para el posicionamiento de la ETITC:
Desarrollar una parrilla de contenidos mensuales que destaque los logros y proyectos.
Garantizar un buen manejo de los canales de comunicación propios.
Fomentar la participación activa de la comunidad en la difusión de contenidos.
7.Analizar y evaluar con las métricas de la página web y las redes sociales:
Implementar herramientas de análisis de datos para evaluar el desempeño.
Realizar revisiones periódicas de las métricas y ajustar las estrategias según los resultados.
Integrar feedback del público para mejorar continuamente.
8.Fomentar la participación en redes sociales:
Diseñar campañas específicas para aumentar la interacción en las redes sociales.
Establecer objetivos claros de participación, como comentarios, compartidos y likes.
Crear contenido atractivo y promover la participación del público en debates y encuestas.
Monitorear tendencias y adaptar el contenido para maximizar la participación.
9.Desarrollar alianzas estratégicas:
Identificar áreas, organizaciones, empresas o instituciones afines para establecer alianzas.
Colaborar en eventos conjuntos, proyectos o campañas para ampliar el alcance.
Compartir contenidos mutuos en redes sociales para diversificar la audiencia.
Organizar eventos o actividades en colaboración para fortalecer la visibilidad conjunta.
Evaluar y medir el impacto de las alianzas para ajustar estrategias futuras.
</t>
  </si>
  <si>
    <t>La política de comunicación institucional se desarrolla mediante al implementación de Manual para la implementación de la política, la cual se traduce en la parrilla de contenidos v2024 
https://www.etitc.edu.co/archives/calidad/DIE-MA-01.pdf</t>
  </si>
  <si>
    <t>Carnetización:  Se ha adelantado la elaboración de estudios previso.
Adquisición de equipos: Se adelanta el estudio de mercado</t>
  </si>
  <si>
    <t>La actividad se realiza mediante el Cto 342 de 2023. Este vence el 29.05.2024</t>
  </si>
  <si>
    <t>La actividad se realiza mediante el Cto 318 de 2023. Este vence el 29.05.2024</t>
  </si>
  <si>
    <t xml:space="preserve">Esta actividad se proyecta realizar durante el 2° semestre </t>
  </si>
  <si>
    <t xml:space="preserve">Esta actividad se proyecta realizar durante el 2° semestre. Se realizo en diciembre de la vigencia 2023. / Cto 301. 2023. </t>
  </si>
  <si>
    <t>AQUISICION DE CAMARAS DE SEGURIDAD PARA AMPLIAR EL SISTEMA DE CIRCUITO CERRADO DE TELEVISION (CCTV) PARA LA ESCUELA TECNOLÓGICA INSTITUTO TÉCNICO CENTRAL</t>
  </si>
  <si>
    <t>PRESTACIÓN DE SERVICIO PARA INSTALACIÓN Y PUESTA EN FUNCIONAMIENTO DE UN SISTEMA DE CONTROL DE ILUMINACIÓN A TODO COSTO SECTORIZADO EN LA SEDE PRINCIPAL DE LA ESCUELA TECNOLÓGICA INSTITUTO TÉCNICO CENTRAL.</t>
  </si>
  <si>
    <r>
      <rPr>
        <sz val="10"/>
        <color rgb="FF000000"/>
        <rFont val="Verdana"/>
        <family val="2"/>
      </rPr>
      <t>SUMINISTRO E INSTALACIÓN DE TABLERO GENERAL DE DISTRIBUCIÓN - TGA, TRANSFERENCIA AUTOMÁTICA TRIFÁSICA Y BANCO DE COMPENSACIÓN/FILTRADO PARA LA SEDE CENTRO DE LA ESCUELA TECNOLÓGICA INSTITUTO TÉCNICO CENTRAL. (PROY</t>
    </r>
    <r>
      <rPr>
        <sz val="10"/>
        <color rgb="FFFF0000"/>
        <rFont val="Verdana"/>
        <family val="2"/>
      </rPr>
      <t>ECTO</t>
    </r>
    <r>
      <rPr>
        <sz val="10"/>
        <color rgb="FF000000"/>
        <rFont val="Verdana"/>
        <family val="2"/>
      </rPr>
      <t>)</t>
    </r>
  </si>
  <si>
    <t xml:space="preserve">Se adelanta el proceso de viabilidad del proyecto. Comenzando con la solicitud información acerca del proceso adecuado para la creación del capítulo ASME. </t>
  </si>
  <si>
    <t xml:space="preserve">Se cuenta con el borrador de los estudios previos y estudio de mercado respectivamente para os dos proyectos </t>
  </si>
  <si>
    <t xml:space="preserve">Esta actividad se desarrollará en el segundo semestre </t>
  </si>
  <si>
    <t>Se adelanta el proceso de recibir los llamados a trabajo (resumenes).  
Esta actividad se desarrollará en el segundo semestre 24 al 27 de septiembre</t>
  </si>
  <si>
    <t xml:space="preserve">Desde la ORII se han desarrollado 75 movilidades Saliente y una entrante desde la Universidad Institucion universitaría José Antomio Camacho 
</t>
  </si>
  <si>
    <t>Con la docente Jacqueline Prieto, se han realizado 3 reuniones entorno a la clase: Circulo internacional de lectura Sicodinamica (9,16 y 23 de marzo).
Jornada de planeación dirigida desde la Vicerrectoría de Investigación, para determinar la articuación entre las dos áreas. (20 y 21 de marzo)</t>
  </si>
  <si>
    <t>La ORII hace parte de la red LACHEC. Se realizó una reunión el 12 de febrero, en este espacio se ha dialogado acerca del evento a desarrollar en el mes de agosto.
Red RIUC. 22 de febrero. Consolidar una política de internacionalización de todas las IES que hacen parte de esta red.
SUE Distrito Capital. 2 de febrero y 13 de marzo. 
15.03.2024. Lanzamiento virtual y presentación del programa de internacional curricular de las Américas. Dirigido por PIC Américas
Pagos de las membresias de las siguientes redes de asociación: ACOFI, FODESEP, RCI-ASCUN, REDTTU</t>
  </si>
  <si>
    <t>Esta actividad dará inicio una vez se surta el proceso de contratación anterior</t>
  </si>
  <si>
    <t xml:space="preserve">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 </t>
  </si>
  <si>
    <t xml:space="preserve">Desde el área de planta física se han desarrollado: Suministro de insumos para el mantenimiento general de la sede Tintal y la organización de los estudios previos para realizar e mantenimiento de sistema de bomeo </t>
  </si>
  <si>
    <t xml:space="preserve">Gestión realizada adecuadamente, según plan de acción </t>
  </si>
  <si>
    <t xml:space="preserve">Desde el área de planta física se radicó una PQRSD el 29 de febrero de 2024 ante MinCultura, para dar claridad sobre la declaratoria de inmueble AAA0072WRHY, y poder dar continuidad al proceso de traslado, toda vez que era necesario hacer revisión sobre el respectivo certificado de tradición y libertad. 
El 11 de abril desde la oficina de jurídica se solicitaron los documentos requeridos para la transferencia gratuita de predios entre entidades públicas.
Es necesario actualizar los documentos: Folio de matrícula inmobiliaria, certificado de uso del suelo y certificado de riesgo.  Esta actividad se realizará durante el mes de abril ante las entidades correspondientes 
</t>
  </si>
  <si>
    <t>Se defino el alcance de la consultoría. Se solicitó cotizaciones y se encuentra con una propuesta por 445.360.000. Se encuentra en estructuración el respectivo estudio previo</t>
  </si>
  <si>
    <t>Actividades para el aprovechamiento de la sede calle 18</t>
  </si>
  <si>
    <t xml:space="preserve">Bajo la orden de compra 114236 se adquieren los insumos necesitados. En esta orden de compra se integran los insumos para el mantenimiento general de la sede Central  </t>
  </si>
  <si>
    <t>Se elaboró un plan de acción para atender la prioridad de adelantar el reforzamiento del bloque C.</t>
  </si>
  <si>
    <t>A la fecha no se cuenta con el recurso financiero para desarrollar el proyecto</t>
  </si>
  <si>
    <t>Optimización de la oferta de parqueaderos en la sede central.
Reorganizar los parqueaderos carros y motos</t>
  </si>
  <si>
    <t>REALIZAR EL MANTENIMIENTO ESPECIALIZADO DE CUBIERTAS, ESTURCTURA DE CUBIERTAS, CANALES Y BAJANTES UBICADOS EN LOS BLOQUES A, B E I (Taller de Metalistería y Motores) DE LA SEDE CENTRAL DE LA ESCUELA TECNOLÓGICA INSITUTO TÉCNICO CENTRAL</t>
  </si>
  <si>
    <t>Se ejecuto el Cto 276 de 2023. el cual finalizó en el mes de febrero. Este tuvo un valor por $49.051.298</t>
  </si>
  <si>
    <t>Esta actividad dará comienzo una vez se integren los insumos requeridos desde ferreteria.</t>
  </si>
  <si>
    <t>Se realizará un ajuste a las actividades de mantenimiento para porsteriormente continuar con el proceso.</t>
  </si>
  <si>
    <t>REALIZAR EL MANTENIMIENTO DE MUROS Y CIELO RASO DE LOS ESPACIOS ACADÉMICOS DE LA SEDE CENTRAL DE LA ESCUELA TECNOLÓGICA INSTITUTO TÉCNICO CENTRAL</t>
  </si>
  <si>
    <t>INTERVENTORÍA TÉCNICA, ADMINISTRATIVA Y FINANCIERA AL CONTRATO DE OBRA PARA LA OBRA PARA EL MANTENIMIENTO DE MUROS Y CIELO RASO DE LOS ESPACIOS ACADÉMICOS DE LA SEDE CENTRAL DE LA ESCUELA TECNOLÓGICA INSTITUTO TÉCNICO CENTRAL</t>
  </si>
  <si>
    <t>El proceso se analizara a través de la 1° revisión del plan de necesidades. Se cuenta con los estudio previos estructurados.</t>
  </si>
  <si>
    <t>Este proceso se desarrolló mediante el Cto 329 DE 2023</t>
  </si>
  <si>
    <t>OBRA PARA LA ADECUACIÓN FÍSICA DEL ESPACIO DENOMINADO WORKOUT DE LA SEDE CENTRAL DE LA ESCUELA TECNOLÓGICA INSTITUTO TÉCNICO CENTRAL.</t>
  </si>
  <si>
    <t>INTERVENTORÍA TÉCNICA, ADMINISTRATIVA Y FINANCIERA AL CONTRATO DE OBRA PARA LA OBRA PARA LA ADECUACIÓN FÍSICA DEL ESPACIO DENOMINADO WORKOUT DE LA SEDE CENTRAL DE LA ESCUELA TECNOLÓGICA INSTITUTO TÉCNICO CENTRAL</t>
  </si>
  <si>
    <t>ADECUACIONES FISICAS Y TRABAJOS COMPLEMENTARIOS PARA LOS AJUSTES DEL LABORATORIO DE ROBÓTICA, AUTOMATIZACIÓN Y ELECTRONEUMÁTICA LOCALIZADOS EN EL BLOQUE J DE LA SEDE CENTRAL DE LA ESCUELA TECNOLOGICA</t>
  </si>
  <si>
    <t>INTERVENTORÍA TÉCNICA, JURÍDICA, ADMINISTRATIVA Y FINANCIERA AL CONTRATO DE OBRA PARA LAS ADECUACIONES FISICAS Y TRABAJOS COMPLEMENTARIOS PARA LOS AJUSTES DEL LABORATORIO DE ROBÓTICA, AUTOMATIZACIÓN Y ELECTRONEUMÁTICA LOCALIZADOS EN EL BLOQUE J DE LA SEDE CENTRAL DE LA ESCUELA TECNOLOGICA INSTITUTO TECNICO CENTRAL.</t>
  </si>
  <si>
    <t>14.696.500 </t>
  </si>
  <si>
    <t>Este proceso de desarrolla mediante el contrato 340-2023. La actividad dio inicio el 7 de febrero de 2024 y finaliza el 21 de abril de 2024. Actualmente, la interventoría se encuentra en fase de liquidación del contrato de obra.</t>
  </si>
  <si>
    <t>Este proceso se desarrolló mediante el Cto 328 DE 2023. La obra de mantenimiento del patio denominado Workout se ejecutó en un 100% y se encuentra en fase de liquidación del contrato</t>
  </si>
  <si>
    <t>Este proceso de desarrolla mediante el contrato 339-2023. La actividad dio inicio el 15 de febrero de 2024 y finaliza el 3 de mayo de 2024. Actualmente, la interventoría se encuentra en fase de liquidación del contrato de obra.</t>
  </si>
  <si>
    <t xml:space="preserve">Estre proceso de desarrolla con el contrato 326-2023. La obra iniciará en el mes de junio y se ejecutará en su mayoría durante el periodo de vacaciones. </t>
  </si>
  <si>
    <t xml:space="preserve">Estre proceso de desarrolla con el contrato 338-2023. La interventoría inciairá junto con la obra en el mes de junio y se ejecutará en su mayoría durante el periodo de vacaciones. </t>
  </si>
  <si>
    <t>Actividad  a relizar durante el 2° trimestre</t>
  </si>
  <si>
    <t>Durante el 1° trimestre de la vigencia se adelantaron las siguientes fases:  
Identificación de modulos
Identificación de responsables y datoa a tener en cuenta en los modulos
Reunión con el posible proveedor, en el que se le presento las necesidades institucionales respecto a proyecto</t>
  </si>
  <si>
    <t xml:space="preserve">El líder de Contratación no se encontraba en posesión durante las fechas de seguimiento </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</si>
  <si>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</si>
  <si>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Desde la Vicerrectoría Administrativa y Financiera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realizar modificado.
</t>
  </si>
  <si>
    <t xml:space="preserve">Durante el mes de marzo, se realizó la organización del espacio dirigido a desarrollar el pryecto CREA
Se realizo el respectivo apoyo para desarrollar el cto 328 de 2024, el cual corresponde a el mantenimiento del WORKOUP. El Cto tuvo un valor por $186.098.959  </t>
  </si>
  <si>
    <t>Esta actividad será desarrollada una vez se cuente con los permisos oficiales desde MinCultura</t>
  </si>
  <si>
    <t xml:space="preserve">% de actividad realizada </t>
  </si>
  <si>
    <t>El porcentaje se mostrará en el resultado del FURAG 2023</t>
  </si>
  <si>
    <t xml:space="preserve">Esta actividad no ha dado comienzo </t>
  </si>
  <si>
    <t>Se realizó una jornada de planeación dirigida desde la Vicerrectoría de Investigación, para determinar la articuación entre las dos áreas. (20 y 21 de marzo) y se han adelantado lss siguientes actividades: 
*Gestión de movilidad académica entrante y saliente (25%)
*Gestión de proyectos e iniciativas de cooperación nacional e internaciona (Actividades para la comunidad de apoyo para clases espejo entre otras.
*Administración de las relaciones (25%) interinstitucionales: Actividades de redes y convenios que apoyan la visibilidad nacional e internacional de la ETITC. (25%)</t>
  </si>
  <si>
    <t>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t>
  </si>
  <si>
    <t>Se realiza un análisis del cronograma propuesto en un primer momento, de tal manera que se modifiquen los tiempos para desarrollar las actividades de actualización. 
Por otra parte se propone la conformación de 3 grupos de trabajo: 1. equipo de trabajo primario, 2. Implementación y seguimiento del proyecto piloto. 3. Revisión de los procedimiento y formatos de planeación. Dicha propuesta será presentada para su aprobación en el Consejo Académico durnate el mes de abril.</t>
  </si>
  <si>
    <t>47,9% de los estudiantes matriculados en 2024-1 han recibido apoyos de Bienestar Universiario (1735 estudiantes de 3625 matriculados)
47% Estudiantes han participado de actividades grupales
3% de apoyos individuales
345 estudiantes nuevos participaron de la Actividad de inducción 2024_1 (25/01/2024 al 31/01/2024)
Promedio dia 344 participantes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</si>
  <si>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Durante el 1° trimestre de la vigencia se realizaron los respectivos reportes ante el DNP de MinHacienda y MinEducación</t>
  </si>
  <si>
    <t>Se cuenta con los estudios previos, y se analizan por parte de la Vicerrectoría administrativa. Se han aprobado 2 instructores para matématicas. 
Durante el mes de abril se espera perfeccionar los contratos a lugar.</t>
  </si>
  <si>
    <t>Capacitación 20 de Febrero, Se contó con la partipación de 22 personas 
Estudios previos y solicitud CDP registrados VAF ver soportes</t>
  </si>
  <si>
    <t>Apertura convocatoria interna financiación proyectos N 15-2024
Términos  publicados, ver link  y pieza publicitaria
Gestión de recursos para:  movilidades  y cursos de formación , ver anexo trazabilidad proyectos</t>
  </si>
  <si>
    <t>Convocatoria Estímulos  01-2024 Abierta, 
Publicados los términos de referencia y  socializados, ver link de términos y  pieza publicitaria en Drive
Actualización  procedimiento realización  proyectos de investigación
https://etitc.edu.co/es/page/investigacion&amp;convocatorias</t>
  </si>
  <si>
    <t>La actividad se realiza mediante el Cto 292 de 2023, por un valor de 29.927.000 MTE Dio inicio el 13 de octubre de 2023 y finaliza el 30 de noviembre de 2024.</t>
  </si>
  <si>
    <t xml:space="preserve">La actividad se realiza mediante las ordenes 
Extintores: 126899 por 15.500.000
Elementos de bioseguridad: 126953 por 2.200.000
Tablas espinales: 126945 por 1.800.000
Botiquines: 126898 por 3.600.000  
</t>
  </si>
  <si>
    <t xml:space="preserve">Se cuenta con los estudios previos, estos se encuentran el área de contratación desde el 18 de marzo de 2024  </t>
  </si>
  <si>
    <t xml:space="preserve">El desarro de esta meta estrategica se proyecta para el 2° semestre de la vigencia </t>
  </si>
  <si>
    <t>Ya se establecieron los terminos de la convocatoria los cuale se puden ver en el siguiente enlace  chrome-extension://efaidnbmnnnibpcajpcglclefindmkaj/https://etitc.edu.co/archives/convocatoriacuadernos124.pdf
En busca de generar los Boletines para el presente año se llevo a cabo una reunión con los decanos a los cuales se le hizo llega un instructivo de los mismo, para que estos recolecten los textos del boletin en su decanatura</t>
  </si>
  <si>
    <t xml:space="preserve">Desde GITEP se han buscado relacionamiento con dos fundaciones: 
31.01.2024. Fundasol (atienden mujeres víctimas de violencia intrafamiliar). Se explora la posibilidad de un convenio marco. Se envió el borrador del convenio para revisión jurídica.
31.01. 2024 SHE IS (niñas víctimas de conflicto armado). Se explora la posibilidad de un convenio marco. Se envió el borrador del convenio para revisión jurídica. 
Se explora la posibilidad de becar un grupo de niñas que hayan culminado el bachillerato. 
</t>
  </si>
  <si>
    <t xml:space="preserve">La implementación de la política ambiental se fundamenta en la implementación de los 6 programas ambientales: 
 USO EFICIENTE DE AGUA: 
El seguimiento al consumo de agua potable, se realiza con base en las facturas del servicio de Acueducto. Realizando el respectivo análisis comparativo respecto a la vigencia 2023, se logra identificar que se presenta una disminución del 78%, teniendo que para el primer semestre de 2023 se habían consumido 2272,5 m3 de agua, mientras que para el mismo periodo de 2024 solamente se han consumido 504 m3 de agua.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Estan estan inmersas en cada uno de los anteriores programas. 
</t>
  </si>
  <si>
    <t xml:space="preserve">GESTIÓN INTEGRAL DE RESIDUOS:
Se realiza seguimiento al comportamiento en la generación de residuos aprovechables No Peligrosos y de Residuos Peligrosos (RESPEL) con base en los manifiestos de recolección. Actualmente se sigue entregando el material reciclable a las Asociaciones de Recicladores Puerta de oro y Pedro León Trabuchi. Los Residuos Peligrosos de están gestionado con Ecocapital SAS con quien se tiene vigente el contrato 213-2023 hasta noviembre de 2024. Los RAEES se siguen entregando al gestor Habitat quien cuenta con licencia ambiental para gestionarlos. 
A la feche (25/04/2023) no se han adelantado procesos de bajas de activos fijos. Los desechos que se cuantifican, se han generado en el desarrollo de las actividades cotidianas de la institución. Para este primer trimestre tenemos que se han generado un total de 28,5 kg de RESPEL en la sede Centro y 1384 Kg de Residuos reciclbles.
También es importante aclarar que desde el 22 de abril se dio inicio a la convocatoria para celebrar un nuevo acuerdo de corresponsabilidad con las asociaciones de recicladores de oficio para garantizar el aprovechamiento del material reciclable. El desarrollo de la convocatoria puede consultarse en este enlace: https://www.etitc.edu.co/es/page/aro
</t>
  </si>
  <si>
    <t xml:space="preserve">AVANCE GENERAL </t>
  </si>
  <si>
    <t xml:space="preserve">Marzo/2024. Planeación de los talleres Para los decanos.
Abril: planeación para las jornadas pedagógicas con docentes y ejecución de los talleres con decanos
</t>
  </si>
  <si>
    <r>
      <t>ADQUISICIÓN DE UPS´s SHUTDOWN PARA SALAS DE COMPUTO DE LA ESCUELA TECNOLÓGICA INSTITUTO TÉCNICO CENTRAL Y EXTENSIONES (</t>
    </r>
    <r>
      <rPr>
        <sz val="10"/>
        <color theme="1"/>
        <rFont val="Verdana"/>
        <family val="2"/>
      </rPr>
      <t>PROYECTO)</t>
    </r>
  </si>
  <si>
    <r>
      <t>DISEÑO DE SISTEMAS DE PUESTA A TIERRA DE LA RED NORMAL Y DE TELECOMUNICACIONES DE LA ESCUELA TECNOLÓGICA INSTITUTO TÉCNICO CENTRAL. (</t>
    </r>
    <r>
      <rPr>
        <sz val="10"/>
        <color theme="1"/>
        <rFont val="Verdana"/>
        <family val="2"/>
      </rPr>
      <t>PROYECTO)</t>
    </r>
  </si>
  <si>
    <r>
      <t>SUMINISTRO DE MATERIALES, HERRAMIENTAS Y EQUIPO PARA EL MANTENIMIENTO DE LAS REDES ELÉCTRICAS Y DE TELECOMUNICACIONES DE LA ESCUELA TECNOLÓGICA INSTITUTO TÉCNICO CENTRAL Y SUS EXTENSIONES (</t>
    </r>
    <r>
      <rPr>
        <sz val="10"/>
        <color theme="1"/>
        <rFont val="Verdana"/>
        <family val="2"/>
      </rPr>
      <t>ADQUISICIONES-SUMINISTRO)</t>
    </r>
  </si>
  <si>
    <t xml:space="preserve">BALANCE GENERAL PAI 2024 </t>
  </si>
  <si>
    <t>Se cuenta con 21 procesos definidos y 8 en Instrucción</t>
  </si>
  <si>
    <t xml:space="preserve">Se estableció para la presente vigencia la realización de campañas:
Para el 1° trimestre se realizó con el apoyo de la oficina de comunicaciones una pieza grafica "Tipos de petición" la cual fue divulgada de manera masiva a través de correo electrónico institucional 
</t>
  </si>
  <si>
    <t>Implementación de un plan prevención en la comisión de conductas disciplinables</t>
  </si>
  <si>
    <t xml:space="preserve">El 1° seguimiento se programó para el mes de julio </t>
  </si>
  <si>
    <t>Fue publicado el 1° boletín del SIACET, con corte al mes de abril. 
https://www.etitc.edu.co/archives/siacet8.pdf</t>
  </si>
  <si>
    <t xml:space="preserve">Se cuenta con el cto 218 de 2024, el cual dio inicio el 20 de mayo y finaliza el 15 de diciembre. "CONTRATAR CON EL ICONTEC EL SERVICIO DE AUDITORÍA DE SEGUIMIENTO BAJO LAS NORMAS ISO 9001:2015, ISO/IEC 27001:2022 E ISO 14001:2015 Y LA CAPACITACIÓN DE ACTUALIZACIÓN DE AUDITORES INTERNOS EN EL SISTEMA DE GESTIÓN DE SEGURIDAD DE LA INFORMACIÓN BAJO LA NORMA NTC ISO/IEC 27001:2022".
La auditoría esta programada del 26 de septiembre al 4 de octubre. </t>
  </si>
  <si>
    <t xml:space="preserve">Se cuenta con el Cto 238 de 2024, se encuentra en perfeccionamiento por parte del contratista en el cargue de documento, el Contrato esta previsto para desarrollarse entre el 10 de julio hasta el 26 de julio.  </t>
  </si>
  <si>
    <t xml:space="preserve">Para el 2° trimestre de la vigencia se cuenta con 12 informes, estos serán analizados y su información integrada en el informe de PQRSD. </t>
  </si>
  <si>
    <t xml:space="preserve">El programa de auditorías de la vigencia 2024, fue aprobada por el CIGD el 14 de febrero y actualizada el 11 de junio. </t>
  </si>
  <si>
    <t xml:space="preserve">El informe de Revisión por la dirección fue aprobado el 11 de junio en el CIGD. Este se encuentra en procesos de publicación. </t>
  </si>
  <si>
    <t xml:space="preserve">Para el 2° trimestre de la vigencia se han realizado 8 auditorias internas: Gestión Documental, Talento humano, Bienestar Universitario, Docencia PES, Gestión Financiera, Control Disciplinario, Autoevaluación, Extensión y Proyección Social.  </t>
  </si>
  <si>
    <t>Se han realizado los siguientes seguimientos: 
Gestión Documental (100% de avance), Gestión Financiera (100% de avance), Egresados (50% de avance), Extensión y Proyección Social (60% de avance).</t>
  </si>
  <si>
    <t>Para el informe trimestral, a la fecha del seguimiento se realiza la depuración de los datos, el resultado será presentado en el CIGD del 11 de julio</t>
  </si>
  <si>
    <t xml:space="preserve">Se proyecta realizar las capacitraciones: Gestión del Cambio (julio), y riesgos (agosto) </t>
  </si>
  <si>
    <t xml:space="preserve">Gestionar capacitaciones </t>
  </si>
  <si>
    <t xml:space="preserve">La actividad se realiza mediante el Cto 181 de 2024, por un valor de 11.691.000. Dio inicio el 11 de abril y finaliza el 31 de diciembre de 2024. </t>
  </si>
  <si>
    <t>La actividad se realiza mediante el Cto 292 de 2023</t>
  </si>
  <si>
    <t xml:space="preserve">Esta actividad finalizo entrel el 5 y el 25 de mayo. </t>
  </si>
  <si>
    <t xml:space="preserve">El proceso número SIE 002- 2024, se encuetra en evaluación. </t>
  </si>
  <si>
    <t>se cuenta con el Cto 215 de 2024 el cual se ejecutará desde el 29-05-2024 hasta el 15-05-2025 . Por un valor de 34.058.276 COP</t>
  </si>
  <si>
    <t>Se cuenta con los estudios previos, estudio de mercado.</t>
  </si>
  <si>
    <t>Se cuenta con el contrato 216 de 2024 el cual se ejecutará entre el 14 de mayo de 2024 y el 15 de diciembre de 2024. Por un valor de 24.000.000 COP</t>
  </si>
  <si>
    <t>Se cuenta con el contrato 212 de 2024 el cual se ejecutará entre el 09 de mayo de 2024 y el 30 de junio de 2024. Por un valor de 6.000.000 COP</t>
  </si>
  <si>
    <t>Se cuenta con el estudio de mercado</t>
  </si>
  <si>
    <t xml:space="preserve">Desde el área financiera se evidencia la generación de 40 CDP para el mes de abril, 33 CDP para el mes de mayo y 20 CDP para el mes de junio. 152
Compromisos de abril (186), mayo (180) junio (161).
</t>
  </si>
  <si>
    <t xml:space="preserve">Se hace el envió del comunicado (oficio) a través de correo electrónico de manera masiva al personal administrativo, desde el área se realiza la respectiva revisión y corrección para su respectivo cargue a SECOP. Se evidencia la revisión del 2ª trimestre de la siguiente manera: 
abril:442 obligaciones (incluidas las anuladas y sin pagar a la fecha del seguimiento)
mayo: 425 obligaciones (incluidas las anuladas y sin pagar a la fecha del seguimiento)
junio:  428 obligaciones (incluidas las anuladas y sin pagar a la fecha del seguimiento).
606 cumplidos revisados de prestación de servicios </t>
  </si>
  <si>
    <t xml:space="preserve">*Apectos generales usuarios nuevos de SIIF nación. 
Caja menor 
*15 de mayo. Ciclo contable, tablas contables y sus efectos automaticos.
*15 de mayo.  Administración PAC 
*20 de junio. Gestión y devolución de ingresos. 
02 de julio Ciclo de emisión de Toquen.  </t>
  </si>
  <si>
    <t>Durante el 2° trimestre de la vigencia no se han desarrodo actividades de matriculas</t>
  </si>
  <si>
    <t>El Informe financiero "Reporte de estados financieros, lectura diciembre", este fue presentado a la Contaduría General de la nación. Aal Consejo Directivo el 27 de febrero de 2024.
Informe Comisión legal de cuentas, presentado el 12 de marzo.  
Para la generación de informes se solicita información a Secretaría Genral y Almacen. Además se ha solicitado informaicón a Tesorería para el informe de Conciliaciónes bancarias.
El cierre de mes de enero fue aprogado el 27 de marzo, se proyecta la publicación del informe durante la segunda semana de abril.</t>
  </si>
  <si>
    <t xml:space="preserve">Se ha recopilado la información necesaria para la elaboración y publicación de los estados financieros hasta el mes de abril y se encuentra en revisión el estado financiero del mes de mayo. </t>
  </si>
  <si>
    <t xml:space="preserve">Se realizaron las dos capacitaciones:  
Blockchain: 22 de mayo y finaliza el 31 de julio. Se cuenta con la participación de 86 personas (10 docentes)
Latex: 1 de abril y finalizo el 27 mayo. Finalizron la capacitación 5 docentes.  
</t>
  </si>
  <si>
    <t xml:space="preserve">Latex: 1 de abril y finalizo el 27 mayo. Finalizron la capacitación 5 docentes.  </t>
  </si>
  <si>
    <t>Se realizó la presentación de los proyectos integradores el 19 de junio. Se contó con la participación de 22 proyectos. Se realizó la premiación de 1° y 2° puesto.</t>
  </si>
  <si>
    <t xml:space="preserve">Se realizó el acercamiento con la empresa con la empresa IMAGUNET, para la realización del evento Código abierto y computación. Se cuenta con el acompañamiento permanente
Se realizó acercamiento con la empresa Partners for Startups - P4S
Se realiza acercamiento con la Unidad de personas desaparecidas, para desarrollar actividades de investigación. 
</t>
  </si>
  <si>
    <t xml:space="preserve">El 05 de junio, se realizó la conferencia "Ingeniería de la Biodiversidad: Estrategias de ingeniería para la conservación de las aves y archivo sonoro, con la que estudiantes y profesores de la Facultad tuvieron la oportunidad de conocer un campo de acción que integra la física con la inteligencia artificial en pro de la biodiversidad. Se contó con la participación de 81 personas. </t>
  </si>
  <si>
    <t xml:space="preserve">Se definieron los lineamientos generales, para poder determinar el alcance de la actividad. </t>
  </si>
  <si>
    <t xml:space="preserve">Se conformó con el comité curricular, con el apoyo de coordinadores de área, se realizó la actualización de los syllabus.  </t>
  </si>
  <si>
    <t>Se definió el alcance de la consultoría. Se solicitó cotizaciones y se encuentra con una propuesta por 445.360.000. Se encuentra en estructuración el respectivo estudio previo.</t>
  </si>
  <si>
    <t xml:space="preserve">Se cuenta con los estudios previos, estudio de mercado, y se esta a la espera de las directrices correspondientes desde la OAP, para presentar el proyecto de infraestructura ante el MEN. </t>
  </si>
  <si>
    <t xml:space="preserve">Con relación al reforzamiento estructural se cuenta con: 
Contrato 225 de 2020: avance 77% de ejecución. Se encuentra en la etapa de construcción del reforzamiento estructural. 
Contrato 320 de 2022: Avance del 43%. Se ejecuta la etapa de construcción.
Del 50% se ha alcanzado un 65% 
</t>
  </si>
  <si>
    <t xml:space="preserve">Se prorrogaron los contratos interadministrativos hasta el 30 de diciembre de 2024. 
Contrato 225 de 2020: avance 77% de ejecución. Se encuentra en la etapa de construcción del reforzamiento estructural. 
Contrato 320 de 2022: Avance del 43%. Se ejecuta la etapa de construcción.
Del 50% se ha alcanzado un 65% 
</t>
  </si>
  <si>
    <t>El Cto 328 de 2024 finalizo a cabalidad el 02 de abril de 2024. Se encuentra en proceso de liquidación (Radicado No. 0383-CO-RC-2024) y se han realizado pagos por  $ 167.489.063,58  (90%)</t>
  </si>
  <si>
    <t xml:space="preserve">Se cuenta con el Cto 327 de 2023. Se firmo el acta de inicio de la obra el 18 de junio de 2024 y se encuentra en ejecución. 
Se tramitó el 1° pago, por un valor de $ 148.426.362,00
Este proceso se desarrollará entre el 18 de junio al 17 de octubre de 2024
</t>
  </si>
  <si>
    <t>Se cuenta con el Cto 341 de 2023. Se firmo el acta de inicio de la obra el 18 de junio de 2023 y se encuentra en ejecución</t>
  </si>
  <si>
    <t>El Cto 328 de 2024 finalizo a cabalidad el 02 de abril de 2024. Se encuentra en proceso de liquidación (Radicado No. 0383-CO-RC-2024) y se han realizado pagos por  $ 167.489.063,58  (90%).
Se entregó para uso de la comunidad educativa un patio deportivo en piso de caucho con una estructura deportiva, una cancha de futbol tenis y espacio libre de 270m2</t>
  </si>
  <si>
    <t>El Cto 329 de 2023 finalizo a cabalidad, se encuentra en proceso de liquidación del contrato mediante al revisión de la documentación respectiva</t>
  </si>
  <si>
    <t>La interventoría finalizo el 21 de abril de 2024, y se realizó un pagos por $ 26.044.497,78</t>
  </si>
  <si>
    <t>La interventoría finalizo el 03 de mayo de 2024, y se realizó un pagos por $ 13.227.850</t>
  </si>
  <si>
    <t xml:space="preserve">Se cuenta con el Cto 326 de 2023. Se firmo el acta de inicio de la obra el 18 de junio de 2024 y se encuentra en ejecución. 
Se tramitó el 1° pago, por un valor de $ 132.984.132,80
Este proceso se desarrollará entre el 18 de junio al 17 de julio de 2024
</t>
  </si>
  <si>
    <t>Cto 338 de 2023. del 18 de junio al 18 de agosto</t>
  </si>
  <si>
    <t xml:space="preserve">USO EFICIENTE DE ENERGIA 
Realizando seguimiento al consumo de energía eléctrica a través las facturas del servicio público, se identifica que para el primer trimestre de 2024 se presentó un incremento del 5% respecto del mismo periodo de 2023, pasando de consumir 142.500kWh a 149.910 kWh. Este incremento puede estar asociado a malas prácticas de uso de los equipos que consumen energía como dejar encendidas las pantallas inteligentes ubicadas en los salones durante 24 horas, computadores de oficinas y salas de sistemas encendidos si tiempo de uso y la otra posible causa sea la des calibración que algunos sensores de control de iluminación en salones que se activan con movimiento desde las partes externas del salón, o no se apagan en los tiempos esperados.
</t>
  </si>
  <si>
    <t xml:space="preserve">La actividad esta prevista para desarrollarse durante el 2° semestre de la vigencia </t>
  </si>
  <si>
    <t xml:space="preserve">Se esta  a la espera del reporte de actividades desde Talleres y Laboratorios para apoyar el proceso.   </t>
  </si>
  <si>
    <t xml:space="preserve">
Se recibio apoyo por parte de la ARL, para la elaboración del programa de riesgo químico. </t>
  </si>
  <si>
    <t xml:space="preserve">Se encuetra vigente el Cto 213 de 2023 con Ecocapital. Vigente hasta 30 de noviembre de 2024
 </t>
  </si>
  <si>
    <t>Compra de compostera para manejo de residuos orgánicos</t>
  </si>
  <si>
    <t xml:space="preserve">Se estructuran los estudios previos para la adquisición de la compostera.  </t>
  </si>
  <si>
    <t xml:space="preserve">50,4% de la población estudiantil participo en servicios de Bienestar Universitario.  (1831 estudiantes particiapantes /3631 matriculados)
1813 estudiantes en 4840 participaciones.
608 de "Otros" usuarios en 1036 participaciones.
https://itceduco-my.sharepoint.com/personal/auxbienestar_itc_edu_co/Documents/BIENESTAR 2024/../../../../:x:/g/personal/estadisticabienestar_itc_edu_co/ESCXmkIcO_dMiYTWAbuX8Q8BqS-pPsvs40CRXB2xESNY-w?e=Qya7FS
</t>
  </si>
  <si>
    <t>Los servicios entregados para los estudiantes de las carreras técnicas son: abril 704 servicios, mayo 892 y junio se entregan 561 servicios y en el bachillerato se entregan en refrigerio: abril 404, mayo 146 y junio 176. 
https://acortar.link/o7qrac   https://acortar.link/DqkdyD https://acortar.link/YgXSAr</t>
  </si>
  <si>
    <t>A la fecha se han realizado una serie de campañas y estrategias encaminadas a la promoción de la salud y prevención de la enfermedad: 
1. Semana de la salud realizada el 09 de abril con una participación de 150 personas. 
2. Campaña sobre salud sexual y reproductiva realizada el 23 de abril con una participación de 27 personas.
3. Toma de muestras rápidas en ITS realizada el 23 de abril con una participación de 22 personas. 
4. Taller sobre cáncer de mama realizada el 08 de mayo con una participación de 71 personas. 
5. Campaña prevención del sindrome de burnout realizada el 15 de mayo con una participación de 59 personas. 
6. Camapaña sobre la prevención del consumo de tabaco realizada el 23 de mayo con una participación de 55 personas. 
6. Cálcula tu indíce de masa corporal realizada el 05 y 06 de junio con una participación de 41 personas. 
7. Prevención del consumo de sustancias psicoactivas realizada el 04 de junio con una participación de 71 personas. 
8. Entrega de 1100 cenas a los estudiantes de la sede tintal. 
https://itceduco-my.sharepoint.com/personal/enfermeria_itc_edu_co/_layouts/15/onedrive.aspx?id=%2Fpersonal%2Fenfermeria%5Fitc%5Fedu%5Fco%2FDocuments%2FATENCI%C3%93N%20EN%20SALUD%20PES%202024%2FSEGUIMIENTO%20PLAN%20DE%20ACCI%C3%93N%202024%2FSEGUNDO%20TRIMESTRE&amp;ga=1</t>
  </si>
  <si>
    <t xml:space="preserve">1. Se realizó atención individual en el servicio de enfermería: sede tintal jornada mañana: 84 atencioones, sede tintal jornada tarde 52 atenciones y sede centro 26 estudiantes.    
2. Se realizaron 35 valoraciones físicas preactividad deportiva durantes los tres meses.
Por ser información confidencial, no se comparte las evidencias. 
</t>
  </si>
  <si>
    <t>Estrategia "Métele Mente" 
Campañas sobre salud mental.
https://itceduco-my.sharepoint.com/:f:/g/personal/psicologiaetitc_itc_edu_co/EjD1qYEL-ZdPv9JW1NRwkmABoUQQ2IZy3O0fXEYsJm2nDA?e=BbXOTm
https://itceduco-my.sharepoint.com/:f:/g/personal/psicologiaetitc_itc_edu_co/EnMKW_oNU9hBluBno_SZW98Bb3u_UJi2cgoeaR86uILO1Q?e=VsY6Bz
Evidencia talleres focales 
https://itceduco-my.sharepoint.com/:f:/g/personal/psicologiaetitc_itc_edu_co/EgpSCa5SlGxBhVmHT-oilxQByWbno83arBnLMtJNWUnNWQ?e=Y9XseW</t>
  </si>
  <si>
    <t>Reflexiones se envían dos en cada mes, eucaristía 5 abril 28 asistentes, 27 de mayo con 45 asistentes y el 5 de junio eucaristía finalización del semestre con 25.  
https://acortar.link/xdxENV https://acortar.link/xlL53F https://acortar.link/XrPfbA</t>
  </si>
  <si>
    <t>Atención a casos individuales y focales a estudiantes, padres de familia, docentes y administrativos. Total casos atendidos ETITC en el primer semestre de 2024:  166 casos. 
Atención de casos individuales Unicolmayor: 8  casos
Atención de casos indivuales UPN: 16 casos
Total casos atendidos:  190 casos atendidos
Estadísticas Adviser
https://permanencia.itc.edu.co/permanencia/reporteSeguimiento.php#resultados</t>
  </si>
  <si>
    <t>Desarrollo de las clases en la EFA: Se desarrolla en horario abierto los dìas Lu-Ma-Ju
Abril
Sesiones: 18
Asistentes: 27
Mayo:
Clases:13
Asistentes:27
Junio
Clases: 10
Asistentes:27
https://itceduco-my.sharepoint.com/:f:/g/personal/auxbienestar_itc_edu_co/EpnQiq2WToVPhld7I7OPogoB3mxToNaEl1Hajy1ox98aJQ?e=IEqxJr</t>
  </si>
  <si>
    <t>Abril:
2 eucaristias - Pastoral
Mayo:
Eucaristia - Pastoral (Comunidad Educativa)
Serenata Dia de la Madre -  Pastoral (Comunidad Educativa)
Junio: 
2 Eucaristias - Pastoral (Comunidad Educativa)
Ceremenia de premiación Deportes (sonetic) (Comunidad Educativa)
https://itceduco-my.sharepoint.com/:f:/g/personal/auxbienestar_itc_edu_co/EpnQiq2WToVPhld7I7OPogoB3mxToNaEl1Hajy1ox98aJQ?e=IEqxJr</t>
  </si>
  <si>
    <t xml:space="preserve">
Abril
Taller: Asistentes 4/4
Concierto: Sonetitc Asistentes 14
Karaoke
Mayo
Taller: asistentes 8
Concierto:  1
Karaoke
Junio
Taller 1 Asistentes 8 
Concierto 1
Karaoke
https://itceduco-my.sharepoint.com/:f:/g/personal/auxbienestar_itc_edu_co/EpnQiq2WToVPhld7I7OPogoB3mxToNaEl1Hajy1ox98aJQ?e=IEqxJr</t>
  </si>
  <si>
    <t>14-06-2024  Mesa de trabajo Entornos universitarios seguros - Activación Red Cuidadana 13 participantes.
https://itceduco-my.sharepoint.com/personal/bienestaruniversitario_itc_edu_co/_layouts/15/onedrive.aspx?id=%2Fpersonal%2Fbienestaruniversitario%5Fitc%5Fedu%5Fco%2FDocuments%2FT%2ES%2E%202020%20EN%20ADELANTE%2FPLAN%20DE%20ACCION%2FSEGUIMIENTO%20PLAN%20DE%20ACCI%C3%93N%202024%2FME%2D34%2D%20Programa%20de%20Atencion%20B%C3%A1sica%20Ampliada%2FBienestar%20con%20Impacto%20social%2FMESA%20DE%20ENTORNOS%2014%20JUNIO%2Epdf&amp;parent=%2Fpersonal%2Fbienestaruniversitario%5Fitc%5Fedu%5Fco%2FDocuments%2FT%2ES%2E%202020%20EN%20ADELANTE%2FPLAN%20DE%20ACCION%2FSEGUIMIENTO%20PLAN%20DE%20ACCI%C3%93N%202024%2FME%2D34%2D%20Programa%20de%20Atencion%20B%C3%A1sica%20Ampliada%2FBienestar%20con%20Impacto%20social&amp;ga=1</t>
  </si>
  <si>
    <t>Sensibilización - Ruta Prevención y Atención para casos de VBG  (2-5-2024)  10  Participantes
Sensibilización - Ruta Prevención y Atención para casos de VBG (24-6-2024) 45 Participantes
Diagnóstico VBG desde el 26 de mayo al 26 de junio - 163 participantes
Acompañamiento o activación Ruta VBG 2 Estudiantes
https://itceduco-my.sharepoint.com/personal/estadisticabienestar_itc_edu_co/_layouts/15/onedrive.aspx?id=%2Fpersonal%2Festadisticabienestar%5Fitc%5Fedu%5Fco%2FDocuments%2FDocuments%2FGESTI%C3%93N%2FGESTION%20X%20MES%202024%2FJULIO%2FSeguimiento%20plan%20de%20acci%C3%B3n%2FDiversidad%20sexual%20y%20de%20genero&amp;ga=1</t>
  </si>
  <si>
    <t>ASESORÍA DE INCLUSIÓN DIRIGIDA A DOCENTES- PONTE EN MODO IN - 4 sesiones
(11-04-2024/ 18-04-2024/ 7-05-2024/22-05-2024) 6 Participantes
CELEBREMOS LA DIVERSIDAD MIENTRAS NOS CUIDAMOS (09-04-2024)  18 Participantes
TOMA DE ESPACIO-SENSIBILIZACIÓN EN MODO IN-INCLÚYEME-NO EXISTEN BARRERAS (24-04-2024) 17 Particiapntes
ENCUENTRO EN MODO IN-INCLÚYEME(18-06-2024)   5 Participantes 
Atenciones individuales estudiantes 19 estudiantes
https://itceduco-my.sharepoint.com/personal/estadisticabienestar_itc_edu_co/_layouts/15/onedrive.aspx?id=%2Fpersonal%2Festadisticabienestar%5Fitc%5Fedu%5Fco%2FDocuments%2FDocuments%2FGESTI%C3%93N%2FGESTION%20X%20MES%202024%2FJULIO%2FSeguimiento%20plan%20de%20acci%C3%B3n%2FDiversidad%20funcional&amp;ga=1</t>
  </si>
  <si>
    <t>Jóvenes en acción 441 estudiantes reportados para incentivo Permanencia y Excelencia 2024-1
Estudio socioeconómico 1 estudiante en Junio
Gestión apoyo vivienda 1 estudiante Mayo
https://itceduco-my.sharepoint.com/personal/estadisticabienestar_itc_edu_co/_layouts/15/onedrive.aspx?id=%2Fpersonal%2Festadisticabienestar%5Fitc%5Fedu%5Fco%2FDocuments%2FDocuments%2FGESTI%C3%93N%2FGESTION%20X%20MES%202024%2FJULIO%2FSeguimiento%20plan%20de%20acci%C3%B3n%2FSocioeconomicos&amp;ga=1</t>
  </si>
  <si>
    <t>89.3% de los estudiantes caracterizados a final del 2024-1. ( 3243 estudiantes / 3631 matriculados 2024-1)
Alertas académicas segundo corte:
355 estudiantes en riesgo crítico. Promedio  materias inferior 1.49
211 estudiantes en riesgo alto. Promedio  materias inferior 2.49
Alertas tempranas  caracterización 2024-1.
53 estudiantes en riesgo crítico
157 estudiantes en riesgo alto.
https://itceduco-my.sharepoint.com/personal/estadisticabienestar_itc_edu_co/_layouts/15/onedrive.aspx?id=%2Fpersonal%2Festadisticabienestar%5Fitc%5Fedu%5Fco%2FDocuments%2FDocuments%2FGESTI%C3%93N%2FGESTION%20X%20MES%202024%2FJULIO%2FSeguimiento%20plan%20de%20acci%C3%B3n%2FRusia&amp;ga=1</t>
  </si>
  <si>
    <t>4.7% de la población estudiantil participo en servicios del CREA. (172 estudiantes participantes / 3631 estudiantes matriculados)
Atención individual 33 estudiantes en 99 participaciones
Actividades: 
Conociendo CREA 90 participantes
DESESTRÉSATE RETA TU MENTE- TINTAL 37 Participantes
Desestrésate y Reta tu Mente CENTRO  28 Participante 
PÍLDORAS ANTIESTRÉS  41 Participantes
https://itceduco-my.sharepoint.com/personal/estadisticabienestar_itc_edu_co/_layouts/15/onedrive.aspx?id=%2Fpersonal%2Festadisticabienestar%5Fitc%5Fedu%5Fco%2FDocuments%2FDocuments%2FGESTI%C3%93N%2FGESTION%20X%20MES%202024%2FJULIO%2FSeguimiento%20plan%20de%20acci%C3%B3n%2FCREA&amp;ga=1</t>
  </si>
  <si>
    <t>Seguimiento estudiantes ausentes 2024-1.
360 estudiantes ausentes, participación de 62 estudiantes
https://itceduco-my.sharepoint.com/personal/estadisticabienestar_itc_edu_co/_layouts/15/onedrive.aspx?id=%2Fpersonal%2Festadisticabienestar%5Fitc%5Fedu%5Fco%2FDocuments%2FDocuments%2FGESTI%C3%93N%2FGESTION%20X%20MES%202024%2FJULIO%2FSeguimiento%20plan%20de%20acci%C3%B3n%2FSEGUIMIENTO%20ESTUDIANTES%20AUSENTES%202024%2D1%2Epdf&amp;parent=%2Fpersonal%2Festadisticabienestar%5Fitc%5Fedu%5Fco%2FDocuments%2FDocuments%2FGESTI%C3%93N%2FGESTION%20X%20MES%202024%2FJULIO%2FSeguimiento%20plan%20de%20acci%C3%B3n&amp;ga=1</t>
  </si>
  <si>
    <t xml:space="preserve">Desde el área de Bienestar Universitario se menciona que no se cuenta con el recurso para adelantar esta actividad </t>
  </si>
  <si>
    <t xml:space="preserve">*Sesión del 10 abril "Importancia de la técnica, la tecnologia y la ingenieria en Colombia". Se contó con la participaicón de 610 personas
*Sesiones del 24 de mayo "La Tecnología 4.0, La ganadería y la agricultura hacia una producción sostenible" 
</t>
  </si>
  <si>
    <t>Se ha adelantado el estudio de mercado. 
Esta actividad se tiene programada para el 2° semestre de la vigencia</t>
  </si>
  <si>
    <t xml:space="preserve">Se cuenta con el Cto 228 de 2024. Prestar el servicio de acompañamiento y seguimiento en la implementación de la ruta de ejecución de la propuesta de fortalecimiento del programa de egresados de la ETITC. 
</t>
  </si>
  <si>
    <t xml:space="preserve">Los estudios previos se encuentran radicados en la V. Administrativa. </t>
  </si>
  <si>
    <t>Se cuenta con el Cto 195 de 2024. inicio 16 de abril al 30 de noviembre de 2024</t>
  </si>
  <si>
    <t>Asitencia, inscripcion, prestamo de material  al GYM 1552. Fabio                                                             Torneo interno GYM 53  Fabio                                       voleibol entrenamientos y torneos 118. Carolina                                                     Baloncesto entrenamientos,puebas y torneos 105 Carolina.                                                                    Actividades 87 Carolina                                       SUE 6   Carolina.                                                Futsal entrenamientos torneos amistosos 87 Edwin.                                                                      Tenis de mesa entrenamientos, torneos internos 65 Edwin.                                                  SUE 69 Edwin                                              
https://itceduco-my.sharepoint.com/personal/gym_itc_edu_co/_layouts/15/onedrive.aspx?id=%2Fpersonal%2Fgym%5Fitc%5Fedu%5Fco%2FDocuments%2FEVIDENCIAS%202024%2D1%20DEPORTES&amp;ga=1</t>
  </si>
  <si>
    <t>Pausas activas 18 Carolina.                                   Pausas activas 25 Edwin                                       Caminata 25 Fabio                                                 Pasas activas 30
https://itceduco-my.sharepoint.com/personal/gym_itc_edu_co/_layouts/15/onedrive.aspx?id=%2Fpersonal%2Fgym%5Fitc%5Fedu%5Fco%2FDocuments%2FEVIDENCIAS%202024%2D1%20DEPORTES&amp;ga=1</t>
  </si>
  <si>
    <t>El Cto 342 de 2024 finalizo el 29 de mayo de 2024.</t>
  </si>
  <si>
    <t>El Cto 318 de 2024 finalizo el 29 de mayo de 2024.</t>
  </si>
  <si>
    <t>Se cuenta con los estudios previos preliminares, por un valor de 45.376.974 COP</t>
  </si>
  <si>
    <t>Se cuenta con los estudios previos</t>
  </si>
  <si>
    <r>
      <t>PRESTACIÓN DE SERVICIOS PARA EL MANTENIMIENTO PREVENTIVO DE LA PLATAFORMA ELEVADORA (MANLIF) DE LA SEDE CENTRO DE LA ETITC. (</t>
    </r>
    <r>
      <rPr>
        <sz val="10"/>
        <color theme="4" tint="-0.499984740745262"/>
        <rFont val="Verdana"/>
        <family val="2"/>
      </rPr>
      <t>MANTENIMIENTO ESPECIALIZADO</t>
    </r>
    <r>
      <rPr>
        <sz val="10"/>
        <color theme="1"/>
        <rFont val="Verdana"/>
        <family val="2"/>
      </rPr>
      <t>)</t>
    </r>
  </si>
  <si>
    <t xml:space="preserve">Se adelanta el proceso de estudio de mercado. </t>
  </si>
  <si>
    <t xml:space="preserve">MANTENIMIENTO DE AIRES ACONDICIONADOS </t>
  </si>
  <si>
    <t>MANTENIMIENTO DE UPS Y PLANTAS ELÉCTRICAS</t>
  </si>
  <si>
    <t>Se cuenta con los estudios previos , los cuales fueron enviados al área de contratación. Se cuenta con el CDP por 48.942.995. SAM 005-2024</t>
  </si>
  <si>
    <t>N/A</t>
  </si>
  <si>
    <t xml:space="preserve">Se cuenta con los estudios previos , los cuales fueron enviados al área de contratación. Se cuenta con el CDP por 182746742. </t>
  </si>
  <si>
    <t xml:space="preserve">MANTENIMIENTO PREVENTIVO DE SISTEMAS DE TRANSPORTE VERTICAL </t>
  </si>
  <si>
    <t xml:space="preserve">Se cuenta con los estudios previos , los cuales fueron enviados al área de contratación. Se cuenta con el CDP por 28.631.893 COP. </t>
  </si>
  <si>
    <t>Proyecto de acuaponia</t>
  </si>
  <si>
    <t>Se cuenta con el Cto 331 - 2023  "CONTRATO LLAVE EN MANO PARA AUTOMATIZAR Y CONTROLAR LAS VARIABLES AMBIENTALES MEDIANTE LA APLICACIÓN DE TECNOLÓGIA IOT (Internet Of Things ); REALIDAD VIRTUAL Y TECNOLÓGIA 4.0 DE LOS LABORATORIOS PARA LA SIEMBRA DE AGRICULTURA PERIURBANA DE PRECISIÓN Y ACUAPONIA QUE HARÁN PARTE DE LA VICERRECTORÍA DE INVESTIGACIÓN, EXTENSIÓN Y TRANSFERENCIA Y EL ÁREA DE TALLERES Y LABORATORIOS DE LA ESCUELATECNOLÓGICA INSTITUTO TÉCNICO CENTRAL".</t>
  </si>
  <si>
    <t xml:space="preserve">El Cto 319 de 2023 finalizo el 16.04.2024 por un valor </t>
  </si>
  <si>
    <t>Esta actividad finalizó con lo reportado al 30 de marzo de 2024</t>
  </si>
  <si>
    <t>Se cuenta con la ejecución del cto 217 de 2024. Inicio el 10 de mayo hasta el 30 de dic. De 2024
Se han adelantado las siguientes activdades: 1- Día del maestro. 2 - Día del servidor público (inicio de la ruta de la felicidad).</t>
  </si>
  <si>
    <t xml:space="preserve">abril: Capacitación de contectación de derechos de petición - SIAC. 48 personas participantes
Salud mental: sindrome de bournout.  79 personas participantes
Catedra ETITC. 623 asistentes 
Provención de daño antijurídico. 19 personas participantes
Cuida tu vida, cuida tu energia. 78 personas
Mayo: Sensibilización del sistema de Gestión de seguridad de la información. 21 participantes
Catedra ETITC. 231 participantes  
Estrategias de afrontamiento. 30 participantes
Junio: Manejo de ONEDRIVE. 27 personas.
Oficinas de relacionamiento. 11participantes
prevención de violencias basadas en genero 79 personas. 
Se cuenta con un avance de ejecución del PIC del 35, 53 % </t>
  </si>
  <si>
    <t xml:space="preserve">Mayo- se entregaron 266 menciones de excelencia a docentes PES. 
Reconocimineots por años de servicio. 43 de PES, 12 docentes IBTI. 
Comisión de estudios 1 docente del IBTI  </t>
  </si>
  <si>
    <t xml:space="preserve">Actividades del Plan de Bienestar Laboral </t>
  </si>
  <si>
    <t xml:space="preserve">Abril:  Celebración del Día de la Secretaria 33 participantes
Jornada de Reinducción 110 participantes 
Teletrabajo, 21 funcionaros en la modalidad
Test de percepción sobre el Código de integridad. 97 participantes. 
9° fería de servicios. 66 participantes
saludos de cumpleaños. 28 personas
Bienestar espiritual 67 personas 
Manifestación de condolecas a una familia
mayo
Día del trabajo. 117 participantes
Caminata ecologica. 31 participantes 
Día del maestro 35 asistentes
saludos de cumpleaños 23 
Bienestar espiritual 42 participantes
Condolencas 2. 
Junio.
Jornada Emocionarte. 29 asistentes
teletrabajo 3 personas.
Participación en los juegos deportivas del MEN. 13 Participantes.
Día del S.P. lanzamiento de la ruta de la felicidad. 70 participantes
Saludos de cumpleaños 37 
Bienestar espiritual 20. 
</t>
  </si>
  <si>
    <t xml:space="preserve">Esta actividad será realizada durante el 3° trimestre de la vigencia </t>
  </si>
  <si>
    <t xml:space="preserve">Se realizó la revisión del documento, el cual se encuentra publicado en la página insitucional. </t>
  </si>
  <si>
    <t xml:space="preserve">Esta actividad no ha tenido avance durante el 2° trimestre. </t>
  </si>
  <si>
    <t xml:space="preserve">Se cuenta con los estudios previos, carta de exclusividad u estudio de mercado. </t>
  </si>
  <si>
    <t xml:space="preserve">Esta actividad no ha tenido avance durante el 2° trimestre de la vigencia </t>
  </si>
  <si>
    <t>Esta actividad finalizó con lo reportado en el 1° trimestre</t>
  </si>
  <si>
    <t>Esta actividad se proyecta para el mes de septiembre</t>
  </si>
  <si>
    <t xml:space="preserve">Se cuenta con los estudios previos, y estudio de mercado. </t>
  </si>
  <si>
    <t>Esta actividad se proyecta para el mes de octubre</t>
  </si>
  <si>
    <t>Esta actividad se proyecta para el mes de noviembre</t>
  </si>
  <si>
    <t>Esta actividad se proyecta para el mes de diciembre</t>
  </si>
  <si>
    <t xml:space="preserve">Se cuenta con el Cto 223 de 2024. </t>
  </si>
  <si>
    <t xml:space="preserve">Se cuenta con el Cto 206 de 2024. </t>
  </si>
  <si>
    <t xml:space="preserve">Se cuenta con el Cto 221 de 2024. </t>
  </si>
  <si>
    <t xml:space="preserve">Se cuenta con el Cto 005 de 2024. </t>
  </si>
  <si>
    <t xml:space="preserve">se cuenta con un 20% de avance debido al análisi que se realiza para la disminución de la cantidad de impresoras en la ETIC. </t>
  </si>
  <si>
    <t xml:space="preserve">Se cuenta con los Ctos 211 de 2024 </t>
  </si>
  <si>
    <t xml:space="preserve">Se cuenta con los Ctos 166 de 2024 </t>
  </si>
  <si>
    <t>Se cuenta con el Cto 205 de 2024.</t>
  </si>
  <si>
    <t xml:space="preserve">Se ahan definido los equipos y se cuenta con el estudio de mercado. </t>
  </si>
  <si>
    <t xml:space="preserve">Se radicaron los estudios previos en la oficina de contratación. </t>
  </si>
  <si>
    <t>Compra de insumos, gases, materiales para prácticas. (Química)</t>
  </si>
  <si>
    <t>Se ejecuto a través del Cto 231 de 2024.</t>
  </si>
  <si>
    <t xml:space="preserve">Cabina de extraccion , mufla, horno, espectrofotometro, microscopio digital ,rotavaporador,funtes multimetros, balanzas, cubetas de hondas ,plancha de calantamiento  con agitacion manometros </t>
  </si>
  <si>
    <t>Taller de mecánica industrial.
Mantenimiento a las maquinas en CNC</t>
  </si>
  <si>
    <t>Esta actividad se desarrollará una vez finalicen las actividades de reforzamiento estructural</t>
  </si>
  <si>
    <t xml:space="preserve">Se realizo el mantenimiento de una cuba mediante el Cto 230 de 2024.  </t>
  </si>
  <si>
    <t>Compra de equipos y herramientas para el taller de motores</t>
  </si>
  <si>
    <t xml:space="preserve">Taller de motores
Mantenimiento correctivo a equipos de refrigeración, para la correcta realización de prácticas en PES
Mantenimiento correctivo a equipos de máquinas termicas (calderas), para la correcta realización de prácticas en PES
Bancos didacticos de refrigeración y aire acondicionado. 
</t>
  </si>
  <si>
    <t xml:space="preserve">Se estructuran los estudios previos para continuar el proceso contractual </t>
  </si>
  <si>
    <t xml:space="preserve">Se abrio el proceso SAM 004 de 2024. Sin embargo fue desierto. </t>
  </si>
  <si>
    <t>Compre de insumos y herramientas necesarias para las prácticas de laboratorio  de Tratamientos Térmicos</t>
  </si>
  <si>
    <t xml:space="preserve">El mantenimiento fue realizado durante el mes de marzo. </t>
  </si>
  <si>
    <t>La actividad se realizó mediante el Cto 330 de 2023</t>
  </si>
  <si>
    <t>El Congreso fue realizado del 8 al 10 de mayo. De la ETITC se contó con la participación de 50 personas. 
Fue realizado con presupuesto interno del área 
https://www.redrima.org/</t>
  </si>
  <si>
    <t>Esta actividad se proyecta realizar durante el 2° semestre, del 24 al 27 de septiembre.
Se realiza la revisión de documentos para determinar los ponentes a participar</t>
  </si>
  <si>
    <t xml:space="preserve">Se proyecta realizar las capacitaciones restante durante el 2° semestre de la vigencia </t>
  </si>
  <si>
    <t xml:space="preserve">La actividad se ha realizado con el apoyo del área de Autoevaluación, se han realizado alrededor de 3 procesos de sensibilizaciones </t>
  </si>
  <si>
    <t xml:space="preserve">La primera muestra fue realizada durante el mes de junio, se contó con la presentación  de 30 proyectos. </t>
  </si>
  <si>
    <t xml:space="preserve">El proceso de sensibilización se realiza mendiante redes sociales en los que participa la comunidad educativa. Se imparte conocimiento acerca de Seguimiento del Syllabus, proceso de autoevaluación, Registro, auditorias, formatos entre otros.
Puntualmente el proceso se desarrollará durante el "° semestre de la vigencia. </t>
  </si>
  <si>
    <t>El 1° de mayo se envió información catastral del previo pendiente (CHIP, AAA0072WRFT)</t>
  </si>
  <si>
    <t>Durante el mes de febrero, se realizó mantenimiento al archivo rodante de Gestión documental  mediante los contratos 036 de 2024, 038 de 2024, 056 de 2024, 057 de 2024 y 101  de 2024 de 2024
se retiró moviliario que se ubicaba en la sede, especificamente sillas</t>
  </si>
  <si>
    <t xml:space="preserve">27 deJunio y 11 julio. Organización de los espacios por filtración de agua y se realizó retiro de inmobiliario </t>
  </si>
  <si>
    <t>Se dio continuidad a la actualización del  Plan de administración e intervención de las instalaciones en comodato incluyendo actividades a realizar en las nuevas instalaciones adquiridas por la ETITC (Funza y Guaymaral)
18 de junio se realizo el plan de mantenimeinto de la sede Funza y el 12 de julio se definieron las actividades a realziar en la sede Guaymaral.</t>
  </si>
  <si>
    <t>Junio. Envio de materiales e insumos para realizar jornadas de mantenimiento en la sede Tintal.</t>
  </si>
  <si>
    <t>Durante los meses de abril a junio, e realizaron 320 ordenes de trabajo.</t>
  </si>
  <si>
    <t>Se cuenta con la orden de compra 11436 en un avance del 75%</t>
  </si>
  <si>
    <t xml:space="preserve">Se encuentra en formalización de documentos técnicos para solicitud ante MinCultura. </t>
  </si>
  <si>
    <t xml:space="preserve">Esta actividad se desarrollará mediante el personal del área durante el mes de agosto. </t>
  </si>
  <si>
    <t>Esta actividdad terminó con lo reportado al mes de marzo. El procesos de liquidación finalizo el 24 de abril</t>
  </si>
  <si>
    <t xml:space="preserve">Se cuenta con el Cto 344 de 2023. Se firmo el acta de inicio de la obra el 04 de junio de 2024 y se encuentra en ejecución. 
</t>
  </si>
  <si>
    <t xml:space="preserve">Se cuenta con el Cto 336 de 2023. Se firmo el acta de inicio de la obra el 04 de junio de 2024 y se encuentra en ejecución. 
</t>
  </si>
  <si>
    <t>Se realizó la cotización del sistema de extracción y se comenzó a elaborar los estudios previos</t>
  </si>
  <si>
    <t xml:space="preserve">Se estableció para la presente vigencia la realización de campañas:
Para el 2° trimestre se realizó con el apoyo de la oficina de comunicaciones una pieza grafica "Conoce las fastas disciplibles y descubre como puedes evitarlas" la cual fue divulgada de manera masiva a través de correo electrónico institucional (06.05.2024) 
</t>
  </si>
  <si>
    <t>19.04 392. Se llevó a cabo el primer proceso de grado, se contó con 392 graduados.</t>
  </si>
  <si>
    <t>Convocatoria y elección de docentes y estudiantes por cada consejo de facultad y consejo de especializacines. Se eligieron 11 electos.</t>
  </si>
  <si>
    <t xml:space="preserve">Ejecutar las actividades del plan de pruebas </t>
  </si>
  <si>
    <t>Definir las estrategias concernientes a la actualización al plan de continuidad del servicio, acorde a los escenarios</t>
  </si>
  <si>
    <t xml:space="preserve">Se han realizado las siguientes capacitaciones: 
*13 y 14 de junio 2024. Laboratorio de Electromovilidad la tematica de la capacitación fu el desarrollo de 4 modulos adquiridos por la ETITC. Se cuenta con un convenio marco con la ECCI.
Se desarrolla un proceso para adelantar actividades de capacitación (Software ANSIS) con la empresa ASSS. 
</t>
  </si>
  <si>
    <t xml:space="preserve"> Se han solicitado las cotizaciones por parte de la empresa ARON SAS</t>
  </si>
  <si>
    <t>Modernización de Laboratorios de ciencias básicas. Nuevo proyecto.</t>
  </si>
  <si>
    <t xml:space="preserve">Se realiza un trabajo con la empresa IMPOINTER y se realizó el seguimiento con personal laboratorista para identificar las necesidades  </t>
  </si>
  <si>
    <t>Se cuenta con una cotización por 149.997.596 (30.05.2024)</t>
  </si>
  <si>
    <t xml:space="preserve">Se cuenta con una cotización por 137.780.580 </t>
  </si>
  <si>
    <t>Participación en eventos nacionales de robótica y tecnología. Nuevo proyecto</t>
  </si>
  <si>
    <t xml:space="preserve">Se cuenta con el estudio de mercado, construido a partir de diferentes cotizaciones. </t>
  </si>
  <si>
    <t xml:space="preserve">En el plan de Continuidad del servicio, se incluyeron los numerales: -Numeral 8.1.1 REQUISITOS DE SEGURIDAD DE LA INFORMACIÓN EN CONTINUIDAD DEL SERVICIO los pilares de la seguridad de la información (Confidencialidad, disponibilidad e Integridad) alineados en los ambientes de contingencia establecidos en la Escuela. 
- Numeral 6.4 ESCENARIOS PLAN DE CONTINUIDAD DEL SERVICIO Se incluyeron escenarios de interrupción del servicio la infraestructura tecnológica (firewall y servidores) en el 
- Numeral 6.3.1 DISEÑO DE ESTRATEGÍAS, de acuerdo con lo establecido en el BIA (Análisis de Impacto) y escenarios de Continuidad.
Adicionalmente, se realizó socialización de los escenarios de plan de continuidad a los responsables de seguridad de la información y Gestión de Informática y comunicaciones, con el propósito de identificar las actividades críticas de cada proceso  
</t>
  </si>
  <si>
    <t xml:space="preserve">Se programó el plan de pruebas de continuidad del servicio en planner de Microsoft, con el fin de generar alertas en el cumplimiento de este. 
Se planeó ejecución de pruebas para Aires acondicionados, UPS para el siguiente trimestre </t>
  </si>
  <si>
    <t>Se desarrollaron 12 eventos de movilidad a los cuales asistieron 92 personas. El valor ejecutado fue de 32.243.338 COP (viáticos) 38.527.894 (vuelos).</t>
  </si>
  <si>
    <t xml:space="preserve">*Con la universidad Distrital, se realizan actividades de Comunidad de Apoyo para Clases Espejo CASE. 102 Personas.  
*Clase de comunicación Oral y escrita COE. Se han realizado 3 sesiones: 9 y 23 de marzo y 23 de abril. 
</t>
  </si>
  <si>
    <t xml:space="preserve">Se han firmado 8 convenios nacionales, 4 internacionales y 4 administrativos. 
Se realizan actividades de gestión con la RED SUE.  </t>
  </si>
  <si>
    <t xml:space="preserve">Durante el 2° trimestre de la vigencia la ETITC *Realizó una reunión con el MHCP, MEN Y DAFP, mediante la cual se determinó el cambio de plantas temporales a planta permanente; definiendose 85 cargos administrativos y 50 para docentes PES. se cuenta con la propuesta presentada en el Comité Directivo el 24 junio.
*Revisión y autorización de formalización laboral - Escuela Tecnológica Instituto Técnico Central 
* Se realizó la gestión para contar con el concepto favorable "Autorización de cabeza de sector" por parte del MEN. 
</t>
  </si>
  <si>
    <t>Se cuenta con el estudio previo. Se estima para su ejecución un valor de 60.864.335 COP</t>
  </si>
  <si>
    <t>Se cuenta con la participación de 3 docentes y la Decana de la facultad de Mecánica. El evento tendrá lugar del 24 al 27 de septiembre en la ciudad de Cartagena.</t>
  </si>
  <si>
    <t>Se cuenta con la inscripción de 8 estudiantes y 3 docente para participar en IV competencia nacional de vehiculos de tracción eléctrica</t>
  </si>
  <si>
    <t xml:space="preserve">Desde la Vicerrectoría de Investigación se menciona que aún no se cumplido el tiempo mínimo para radicar los documentos ante MinCiencias (3 años fiscales), esto como conclusión de la reunión realizada con MinCiencias del 18 de abril. </t>
  </si>
  <si>
    <t xml:space="preserve">Red de investigación e innovación y Red de pensamiento: 
*Se creó un grupo en teams para socialización de información de relevancia 
*El 13.06. 2024. Se realizó una reunión en la que participaron 5 representantes de empresas.  
*Se desarrolló la Carta de vinculación a las redes 
</t>
  </si>
  <si>
    <t xml:space="preserve">Para el 2° trimestre se cuenta con el seguimiento en la matriz de convenios con corte al 16 de mayo. </t>
  </si>
  <si>
    <t xml:space="preserve">Se han realizado actividades con las diferentes actividades desarrolladas con las diferentes decanaturas y el IBTI. 
Se cuenta con la propuesta de los 10 cursos de formación del ecosistema 
</t>
  </si>
  <si>
    <t xml:space="preserve">*Se dio continuidad al proceso de organización del evento. Se estructuraron los estudios previos, solicitud de CDP (30.05.2024). 
*Se desarrolla la estrategia de comunicación para la visibilidad del evento.  
*Se desarrollaron actividades de planeación y socialización del congreso, esta actividad fue desarrollada con docentes de la institución. 
*Se cuenta con la programación de 5 sesiones plenarias
*Reunión de asamblea de la mujer (14.06.2024)
</t>
  </si>
  <si>
    <t xml:space="preserve">Cto 224 de 2024. El Curso fue desarrollado entre el 21 y 28 de junio. Contó con una duración de 30 horas y participaron 25 personas. </t>
  </si>
  <si>
    <t xml:space="preserve">La renovación fue realizada a través de la resolución 
21.06.2024 se realizó una capacitación con 21 docentes. 
11.07.2024. capacitación con 19 docentes. 
</t>
  </si>
  <si>
    <t xml:space="preserve"> La capacitación fue realizada 8 de junio. Contó con la participación de 19 docentes de semilleros </t>
  </si>
  <si>
    <t>La actividad tendrá continuidad en el mes de agosto.</t>
  </si>
  <si>
    <t xml:space="preserve">Se cuenta con la factura, sin embargo, se realiza la gestión necesario para el respectivo pago. </t>
  </si>
  <si>
    <t>Se inscribieron 25 proyectos, el cual será dearrollado el 28, 29 y 30 de agosto</t>
  </si>
  <si>
    <t>Se realizó el 28 de mayo en las instalaciones de la institución, se contó con la participación de 33 proyectos y 84 estudiantes.</t>
  </si>
  <si>
    <t xml:space="preserve">Revisar informe de la red estudiantil. </t>
  </si>
  <si>
    <t xml:space="preserve">Convocatoria N° 15: Se realizó la respectiva socialización, recibiendo 12 propuesta (revisión de condiciones mínimas). Su cierre fue el 15 de junio.  
Se cuenta con 6 propuestas en evaluación por pares externos.
</t>
  </si>
  <si>
    <t xml:space="preserve"> A la convocatoria se presentaron 2 docentes con un total de 18 productos.  Cuentan con la revisión de requisitos mínimos. </t>
  </si>
  <si>
    <t xml:space="preserve">1. Se cuenta con el desarrollo adecuado del cronograma previsto para la actividad </t>
  </si>
  <si>
    <t>La actividad fue desarrollada el 29 de mayo, desarrollando 2 conversatorios. Conto con la participación de 105 personas.</t>
  </si>
  <si>
    <t xml:space="preserve">12.06.2024. realizado en Fusagasuga, Se establecieron los planes de categorización. Se contó con la participación de 22 personas. </t>
  </si>
  <si>
    <t>La actividad finalizó con lo reportado al 30 de marzo de 2024</t>
  </si>
  <si>
    <t xml:space="preserve">Actualización de Funciones del Comité de Propiedad intelectual </t>
  </si>
  <si>
    <t xml:space="preserve">Las funciones se han actulializado en una primera versión </t>
  </si>
  <si>
    <t>El Manual se encuentra actualizado en un 40%.</t>
  </si>
  <si>
    <t xml:space="preserve">Se realizó el pago anual de la patente. </t>
  </si>
  <si>
    <t xml:space="preserve">Se cuenta con los términos de la convocatoria. 
Se cuenta con la postulación de 15 textos. Los cuales se encuentran en revisión y corrección. 
</t>
  </si>
  <si>
    <t xml:space="preserve">Se cuenta con la  propuesta de 6 articulos. </t>
  </si>
  <si>
    <t xml:space="preserve">Se cuenta con la gestión realizada con la Universidad Tecnologica de Pereira, para el desarrollo de un servicio. </t>
  </si>
  <si>
    <t xml:space="preserve">El informe Cienciometrico se encuentra finalizado y se presenta la evidencia de este. </t>
  </si>
  <si>
    <t>El cto 187 de 2024 finaliza el 30 de julio. El curso finalizo con la asistencia de 13 estudiantes.</t>
  </si>
  <si>
    <t>Prestación de servicios profesionales como instructor curso de inglés nivel A1 de 100 horas para primer semestre. (Adultos)</t>
  </si>
  <si>
    <t>Prestación de servicios profesionales como instructor curso de inglés nivel A1 de 100 horas para primer semestre. (Niños)</t>
  </si>
  <si>
    <t>El cto 189 de 2024 finaliza el 30 de julio. El curso finalizo con la asistencia de 9 estudiantes.</t>
  </si>
  <si>
    <t>Prestación de servicios profesionales como instructor curso de inglés nivel A1 de 100 horas para primer semestre nocturno. (Semiintensivo )</t>
  </si>
  <si>
    <t>El cto 188 de 2024 finaliza el 30 de julio. El curso finalizo con la asistencia de 7 estudiantes.</t>
  </si>
  <si>
    <t>El cto 190 de 2024 finaliza el 30 de julio. El curso finalizo con la asistencia de 13 estudiantes.</t>
  </si>
  <si>
    <t>El cto 188 de 2024 finaliza el 30 de julio. El curso finalizo con la asistencia de 14 estudiantes.</t>
  </si>
  <si>
    <t>El cto 190 de 2024 finaliza el 30 de julio. El curso finalizo con la asistencia de 4 estudiantes.</t>
  </si>
  <si>
    <t>El cto 194 de 2024 finaliza el 30 de julio. El curso finalizo con la asistencia de 3 estudiantes.</t>
  </si>
  <si>
    <t>El cto 193 de 2024 finaliza el 30 de julio. El curso finalizo con la asistencia de 3 estudiantes.</t>
  </si>
  <si>
    <t xml:space="preserve">Se cuenta con la estructuración de estudios previos. </t>
  </si>
  <si>
    <t>El cto 191 de 2024 finaliza el 30 de julio. El curso finalizo con la asistencia de 3 estudiantes.</t>
  </si>
  <si>
    <t>El cto 186 de 2024 finaliza el 30 de julio. El curso finalizo con la asistencia de 9 estudiantes.</t>
  </si>
  <si>
    <t xml:space="preserve">11.07.2024 Se han realizado visitas a la empresa PLASTILENE 
22.06.2024 Se han realizado visitas a la empresa GREENMOVIL
17.05.2024 Visita a SAN Juan Bosco
Se han tenido visitas virtuales con las empresas. Imocon (firmas de convenios marco) 
</t>
  </si>
  <si>
    <t xml:space="preserve">24.05.2024 Participación en la feria de INNOVAFARMA 
29 y 30 de abril. Feria empresarial 
19.06.2024 Feria laboral y empresarial de la ETITC “Empleactivate”. Se contó con la participación de 154 personas y  14 empresas 
19.06.2024. Desayuno con mérito. Se contó con la participación de 25 personas
23.04.2024 Feria servimos en la unidad de restitución de tierras
12.06.2024 Feria en las instalaciones de Instituto Geográfico Agustín Codazzi
</t>
  </si>
  <si>
    <t>24.05.2024 Participación en la feria de INNOVAFARMA 
19.06.2024 Feria laboral y empresarial de la ETITC “Empleactivate”. Se contó con la participación de 154 personas y  14 empresas 
19.06.2024. Desayuno con mérito. Se contó con la participación de 25 personas</t>
  </si>
  <si>
    <t xml:space="preserve">Los Cursos de CNC y electricidad industrial no se han podido ofertar,toda vez que no se cuenta con los laboratorios y aulas necesarias. Se necesitan la disponibilidad de lso Talleres de CNC 
Laboratorio Resto y laboratorio de Neumática
Se ofertaron los siguientes con Imocon 
Torno CNC (26.04 al 22.06)
Centro de mecanizado (del 25.04 al 22.06)
Inventor Solican (del 25.04 al 27.07)
</t>
  </si>
  <si>
    <t>CURSO LIBRE DE PRINCIPIOS DE FÍSICA 108 HORAS</t>
  </si>
  <si>
    <t>Se cuenta con la orden de compra por parte de PLASTILENE, el inicio del curso se proyecta para el 24 de julio.</t>
  </si>
  <si>
    <t>Se avanza en el proceso de inscripción, las cuales cierran el 19.07.2024</t>
  </si>
  <si>
    <t>Se esta a la espera de las adecuaciones a realizar en el Laboratorio aurtomatización</t>
  </si>
  <si>
    <t>La certificación finalizó el 13 de julio. Se contó con la participación de 16 personas.</t>
  </si>
  <si>
    <t>La certifcicación se encurtra en ejecución. Se cuenta con 23 personas (21 de junio al 02 de agosto)</t>
  </si>
  <si>
    <t>Se cuenta con la participación de 20 personas (del 21 de junio al 02 de agosto)</t>
  </si>
  <si>
    <t>PRESTACION DE SERVICIOS PROFESIONALES PARA  LA CERTIFICACIÓN EN LEAN MANAGEMENT 1° SEMESTRAL 2024</t>
  </si>
  <si>
    <t>Se cuenta con la participación de 18 personas (del 29 de febrero al 04 de junio)</t>
  </si>
  <si>
    <t>21 de junio al 2 de agosto. Se cuenta con 16 estudiantes.</t>
  </si>
  <si>
    <t>inicio 27 de abril  al 16 de juio. Contó con la asistencia de 17 estudiantes.</t>
  </si>
  <si>
    <t>La actividad finalizo con lo reportado al 30 de marzo</t>
  </si>
  <si>
    <t xml:space="preserve">Esta actividad aún no ha dado comienzo </t>
  </si>
  <si>
    <t>El curso tendrá lugar hasta el 02 de agosto.</t>
  </si>
  <si>
    <t xml:space="preserve">Fundación SHE IS. Se dio continuidad a la gestión para el desarrollo y forma de convenio marco con la fundación. </t>
  </si>
  <si>
    <t xml:space="preserve">Con Fundasol, se desarrolló un curso “El milagro eres tú” el cual tuvo una duración de 15 horas, (30 de abril hasta el 28 de mayo).
Se dio continuidad a la gestión para el desarrollo y forma de convenio marco con la fundación. </t>
  </si>
  <si>
    <t xml:space="preserve">El curso dio 2 de marzo y finaliza el 13 de abril. Este curso consta de 5 módulos.  Se cuenta con 16 estudiante y se dicta en las instalaciones de la sede central con una intensidad horaria de 2 horas y media. </t>
  </si>
  <si>
    <t xml:space="preserve">El curso de innovación social finalzio el 13 de abril. Finalizo con 32 personas. </t>
  </si>
  <si>
    <t xml:space="preserve">Las estrategias a desarrollar durante la vigencia 2024 son:
1.Socializar e implementar el manual de Política de Comunicaciones y de Imagen:
A través de la plataforma, Escuela digital, se ha desarrollado la sensibilización, durante el 2° trimestre se contó con la participación de 73 personas. 
2.Sensibilizar sobre el espacio de la intranet:
Se desarrolló una campaña para el uso adecuado de la intranet. Se han desarrollado documentos mediante los cuales se busca dar claridad del objetivo y alcance del proyecto. 
3.Calendario - programación de actividades:
Se ha generado un programador en escritorio para facilitar la planificación, se socializa de manera mensual.
4.Generar mayor contenido, historias de impacto, notas de prensa:
Se han desarrollado 2 notas de prensa 
Una historia de impacto.  
Se han realizado 3 ediciones del FlashETITC
5. Articulación con los módulos de las materias Comunicación oral y escrita:
Se ha elaborado un documento mediante el cual se estructura un proyecto para e acercamento de los diferentes grupos de valor.  
6. Fortalecer el trabajo orgánico para el posicionamiento de la ETITC:
Se desarrolla una parrilla de contenidos mensuales que destaca los logros y proyectos. 
Se fomenta el buen manejo de los canales de comunicación propios.
Se Fomenta la participación activa de la comunidad en la difusión de contenidos (redes sociales).
7.Analizar y evaluar con las métricas de la página web y las redes sociales:
Se ha generado las métricas correspondientes al comportamiento de las redes sociales. Se proyecta su análisis para mejora del servicio. 
8.Fomentar la participación en redes sociales:
Se desarrolló el Taller “Promoción y divulgación de la oferta académica ETITC”
Diseñar campañas específicas para aumentar la interacción en las redes sociales.
Establecer objetivos claros de participación, como comentarlos, compartidos y likes.
Crear contenido atractivo y promover la participación del público en debates y encuestas.
9.Desarrollar alianzas estratégicas:
Se estructuran actividades para gestionar relaciones interinstitucionales con colegios, IES, Empresas. 
</t>
  </si>
  <si>
    <t xml:space="preserve">Para el desarrollo de Centro de desarrollo de contenidos, se hace necesario el trabajo articulado con la academia, por lo que se está desarrollando una estrategia de relacionamiento. 
Se cuenta con los estudios previos, para la divulgación de la oferta académica. Por un valor de 52.000.000 COP.
</t>
  </si>
  <si>
    <t xml:space="preserve">La actividad no cuenta con avance al 2° trimestre de la vigencia </t>
  </si>
  <si>
    <t xml:space="preserve">Se desarrolló la movilidad: "Debate Rosarista", participación grupo Doxa del área Castellado. 14 estudiantes. Del 23 al 26 de marzo
Movilidad a silvania de 40 estudiantes para desarrollar Proceso de liderazgo </t>
  </si>
  <si>
    <t>Del 18 al 25 de abril de 2024. Movilidad a Turquía. Se contó con la movilidad de 12 estudiantes.</t>
  </si>
  <si>
    <t>Del 21 al 29 de junio, se contó con una delegación de 5 estudiante quienes participaron en la “Escuela de animadores Lasallista ESCANIM”.</t>
  </si>
  <si>
    <t xml:space="preserve">Desde el mes de junio se comenzó a desarrollar el proceso de admisión con la sensibilización y promoción de inscripciones, el cual finaliza el 20 agosto.   </t>
  </si>
  <si>
    <t xml:space="preserve">Los 3 grupos fueron conformados los cuales ha desarrollado actividades documentales para dar continuidad a la actualización del PEI. </t>
  </si>
  <si>
    <t xml:space="preserve">Con la Oficina de Talento Humano, se han desarrollado actividades para gestionar adecuadamente el proceso de concurso de ascenso y reubicación. 
Se ha realizado gestión para la adecuación del Rincón del Maestro, como espacio de relajación para los docentes. Así mismo, se requiere nuevos espacios para prestar otros servicios a los docentes
Adicionalmente se han desarrollado actividades:  
• Celebración del Día del docente
• Actividades de torneos de ping pong
• Juegos deportivos del MEN 
</t>
  </si>
  <si>
    <t xml:space="preserve">El reporte fue realizado el mes de mayo, se esta a la espera de los resutados, mismo que serán emitidos por el DAFP durante el mes de agosto y septiembre. </t>
  </si>
  <si>
    <t xml:space="preserve">Se realizó el seguimiento al PAS 2° Trimestre
Se realiza el 2° seguimiento al plan de acción 
Se realiza el seguimiento al PTEP </t>
  </si>
  <si>
    <t>Durante el 2° trimestre de la vigencia se realizaron los respectivos reportes ante el DNP de MinHacienda y MinEducación</t>
  </si>
  <si>
    <t>A partir del programa anual de auditorias aprobado por el CICCI, Control Interno realizó la ejecución de las siguiente auditorias:
En el mes de abril al proceso de Gestion de Bienestar Universitario, cuyo informe se encuentra publicado en: https://www.etitc.edu.co/archives/informeauditoriabu24.pdf
Para el mes de mayo fue realizado la auditoria al proceso de Gestión de Autoevaluación, en el cual su resultado fue publicado en el link: https://www.etitc.edu.co/archives/informeauditoriaau24.pdf
En junio fue llevada a cabo la auditoria al proceso de Gestión de Control Disciplinario Interno, en donde el informe resultado se encuentra en el link: 
https://www.etitc.edu.co/archives/informeauditoriacd24.pdf</t>
  </si>
  <si>
    <r>
      <t xml:space="preserve">Para el segundo semestre desde Control Interno, fueron elaborados y publicados en el portal web institucional, los siguientes informes:
Austeridad en el gasto primer trimestre 2024. https://www.etitc.edu.co/archives/informeausteridad35.pdf
Seguimiento Almacen e inventarios. https://www.etitc.edu.co/archives/informesalmacen124.pdf
Reporte y certificación de trasmision FURAG. https://www.etitc.edu.co/archives/infoeav23.pdf
Ley de Transparencia y Acceso a la Información primer cuatrimestre 2024. https://www.etitc.edu.co/archives/seguimientotranspa27.pdf
Informe de seguimiento a la Implementación de la Planta temporal. https://www.etitc.edu.co/archives/informeplantatemporal124.pdf
</t>
    </r>
    <r>
      <rPr>
        <sz val="11"/>
        <color rgb="FFFF0000"/>
        <rFont val="Calibri"/>
        <family val="2"/>
        <scheme val="minor"/>
      </rPr>
      <t>Seguimiento al sistema de Información y Gestión del Empleo Público - SIGEP</t>
    </r>
    <r>
      <rPr>
        <sz val="11"/>
        <color theme="1"/>
        <rFont val="Calibri"/>
        <family val="2"/>
        <scheme val="minor"/>
      </rPr>
      <t xml:space="preserve">, se encuentra pendiente de aprobación por parte del Hno. Rector para su respectiva publicación en el link: https://www.etitc.edu.co/archives/informesigepmay24.pdf
</t>
    </r>
  </si>
  <si>
    <t>Para el primer cuatrimestre de la vigencia, fue elaborado y publicado el seguimiento al programa de transparencia y ética pública, en el cual se incluyen los seguimientos a los riesgos de corrupcion identificados por los procesos de la Entidad, y su consulta se puede realizar en el link:
https://www.etitc.edu.co/archives/seguimientoplanan124.pdf</t>
  </si>
  <si>
    <t>Los seguimientos realizados a los planes de mejoramiento se encuentran registrados en el aplicativo kawak, para lo cual se envia como evidencia algunos correos en los que se informaba a los responsables el avance de las acciones de acuerdo a lo evaluado por Control Interno:
Se adjunta correo enviado al proceso de Extensión y proyeccion social, gestión jurídica y Docencia PES como evidencia del seguimiento.</t>
  </si>
  <si>
    <t xml:space="preserve">Como segunda campaña de autocontrol, esta fue desarrollada sobre los diferentes componentes que hacen parte del sistema de Control Interno, remitido a través del área de comunicaciones el post correspondiente al ambiente de control el dia 30 de mayo por correo electronico institucional a funcionarios y contratistas administrativos. Asi mismo en el mes de junio fue difundido por el mismo medio el compoenente de Evaluación del Riesgo con las acciones que pueden apoyar los diferentes procesos en la aplicación del Autocontrol. Evidencia </t>
  </si>
  <si>
    <t>Esta actividad deberá ser realizada al final de la vigencia 2024 con cada uno de los procesos de la Entidad, por parte del encargado de  Control Interno, como tercera linea de defensa y posteriormente consolidar los datos en el informe final.</t>
  </si>
  <si>
    <t xml:space="preserve">*Durante el 2° trimestre de la vigencia se hizo la actualización del PGD, aprobado en el CIGD del 13.07.2024
*El IGD se ha actualizado en un 70%.
Se ha realizado las correcciones solicitadas por el AGN. Se agenda reunión para el mes de septiembre. 
*La actividad finalizo con la realización de la digitalización 262.000 folios correspondente a las áreas de Contratación y Talento humano.
</t>
  </si>
  <si>
    <t>Consolidación y publicación del Plan Anual de Adquisiciones</t>
  </si>
  <si>
    <t xml:space="preserve">Desde el área se encuentra una versión previa de la actualización del PAA, se proyecta una reunión en donde se presente al Comité de Contratación la versión final actualizada. </t>
  </si>
  <si>
    <t xml:space="preserve">Actualización de documentos, procedimientos y guías que apoyen el desarrollo de procesos de adquisiciones de la ETITC  </t>
  </si>
  <si>
    <t xml:space="preserve">Esta actividad se desarrollará durante el 3° trimestre de la vigencia </t>
  </si>
  <si>
    <t xml:space="preserve">Con corte de 30 de julio se cuenta con 292 procesos.
Se encuentra en el contrato 307 de 2024 
TIPO DE PROCESOS   y TOTAL 
CD - Contratación Directa 
289
IP - Mínima Cuantía
16
SAMC -  Selección Abreviada de Menor Cuantía 
9
SIE - Subasta Inversa Electrónica
2
Total general
316
</t>
  </si>
  <si>
    <t>El informe de autoevaluación avanzó en su actualización, se encuentra pendiente su aprobación, ajuste y envío al ente competente.
Actualmente cuenta con un retraso de 25 días, a razón de dos áreas: Extensión y Proyección Social y Egresados, quienes se encuentran adelantando el juicio de calidad, siendo las únicas dos áreas sin entrega final.</t>
  </si>
  <si>
    <t>Esta actividad no avanzó durante el 2° trimestre, depende de la etapa 2</t>
  </si>
  <si>
    <t>Durante el segundo trimestre, el Equipo de Autoevaluación socializó los resultados de la apreciación institucional.</t>
  </si>
  <si>
    <t>El CNA informa probables visitas de pares para el mes de agosto, para continuar con esta actividad, se requiere de la decisión externa de CNA.</t>
  </si>
  <si>
    <t xml:space="preserve">Se encuentra pendiente la radicación de insumos finales. Esto depende de las áreas responsables, se ha informando a la rectoría y a planeación como alerta a la entrega final del soporte de la recomendación.
</t>
  </si>
  <si>
    <t>Se diseñó el instrumento para la medición diagnóstica y se radicó el 24 de junio de 2024 a la decanatura, a la fecha no se tiene respuesta.</t>
  </si>
  <si>
    <t xml:space="preserve">Se adelantó en el estudio de reportes institucionales y se espera iniciar el proyecto "cultura de datos"
</t>
  </si>
  <si>
    <t>Se diseñó el plan de trabajo y las metas a entregar en diciembre de 2024.</t>
  </si>
  <si>
    <t>Evidenciar el avance de las 3 carreras profesionales por ciclos y 1 Maestría.</t>
  </si>
  <si>
    <t xml:space="preserve">Actualmente se está adelantando la revisión y últimos ajustes de documentos maestros, igualmente se contrató una persona aque ajustaría la condición 3 de los programas, una vez finalice, prosiguen otras actividades internas previo a la radicación.
Esta meta ha tenido varios reprocesos, en primera instancia porque el contratista una vez saldado el pago no apoyó los ajustes solicitados por el decano en 2024. Esto implica que autoevaluación tuviera que tomar acciones correctivas e implementara actividades para revisar y concluir.
</t>
  </si>
  <si>
    <t>Se realizó reuniones con los diferentes decanos que tienen ingerencia en obtención  de programas, de tal manera que se estructuró cronograma para la 1° fase, la cual termina en marzo y la 2° fase en mayo. 
Por sugerencia de la vicerrectoría académica el cronograma propuesto por autoevaluación no se ejecutó, a la fecha no se reporta ajustes o mejoras a los documentos por parte de los decanos a cargo, las acciones adelantadas por autoevaluación iniciaron con revisiones y trabajo con expertos.</t>
  </si>
  <si>
    <t>Se realizó reunión con la decanatura responsable y se entregó el avance ante el consejo académico, la decanatura considera necesario realizar reforma al plan de estudios.
Autoevaluación ha emprendido acciones dado que el cronograma propuesto con corte a mayo no se cumplió por parte de la decanatura, al respecto solicitó contratar a una persona que ayudará a validar la condición 3 y 4 de los documento. Igualmente se delegó a un miembro del equipo de autoevaluación para que nuevamente revise y ajuste los documentos. En este sentido, la actividad no refleja avances concretos, sólo actividades adelantadas.</t>
  </si>
  <si>
    <t>Se hizo entrega del proceso a la Decana de Procesos industriales, encontrando errores en los documentos y errores a nivel curricular. Depende de la conclusión final de la condición 3 y 4, a esto se han adelantado actividades que permitan dar cierre definitivo.</t>
  </si>
  <si>
    <t>El decano de la facultad de Electromecánica entregó los documentos maestros ajustados y la oficina de Autoevaluación realiza las respectivas correcciones
Esta actividad no avanzó en el segundo semestre dado que las decanaturas no avanzaron en la revisión y ajuste, sobre esto autoevaluación está tomando acción para apoyar.</t>
  </si>
  <si>
    <t xml:space="preserve">Uso eficiente de energía: 
Se hace el análisis al consumo de energía eléctrica durante el primer semestre de 2024 y se logra identificar que se ha logrado una disminución en un 2%. Pasando de consumir 312360 kWh en el primer semestre de 2023 a consumir 306660 kWh en el mismo periodo de 2024. 
Desde Gestión Ambiental se desarrolló la capacitación denominada "Cuida Tu VIda, Cuida Tu Energía" el día 24 de abril de 2024 con una asitencia de 51 personas. La Capacitación se desarrolló via Teams en el Marco del Día de Trabajo Remoto Sincrónico.
También con apoyo de comunicaciones se creó el video sobre Prácticas Sostenibles en la ETITC en la que se invita a la comunidad a hacer buen uso de nuestras instalaciones, apagar equipos, pantallas y luces que no se estén usando.
Se celebró el segundo comité ambiental institucional en donde se solicitó al equipo de Infraestructura Eléctrica la programación del mantenimiento de y reclalibración de los sensores de iluminación de los salones de los bloques CD y E.
En el mes de mayo se finalizó la instalación del sistema de controla automatizado de iluminación en la Biblioteca, VIveLab, Sótano y Manzarda. Esto permite que se encienda la iluminación solamente en los espacios que se requieren cuando se detecta presencia de personas.
Por último, como una medida para identificar las posibles fuentes de mayor consumo energético se dio inicio a la instalación de medidores internos de consumo, el primero de ellos está en la zona que suministra energía a la cocina de la Cafeteria. Se espera que en el segundo semestre se puedan obtener los datos para orientar las medidas de eficiencia que se pueden adoptar.
Por su parte, los días de trabajo remoto sincrónico del primer semestre representaron un ahorro del 4% en el consumo de energía eléctrica (14155kWh).
</t>
  </si>
  <si>
    <t xml:space="preserve">La actividad continua en el mismo porcentaje de avance que lo reportado en el 1° trimestre </t>
  </si>
  <si>
    <t xml:space="preserve">Se estructuran los 3 proyectos en las 2 diferentes lineas de invesión, dicho ejercicio se a ejecutado con la asesoría permanente del MEN. </t>
  </si>
  <si>
    <t xml:space="preserve">La implementación de la política ambiental se fundamenta en la implementación de los 6 programas ambientales:
Uso eficiente de agua: 
Se da continuidad al seguimiento del consumo de agua potable para la sede centro, con base en los recibos de los servicios públicos. Se logra identificar una tendencia a la disminución del consumo de agua potable alcanzando un ahorro del 81% en el primer semestre de 2024 con un consumo de 954,5 metros cúbicos de agua potable, respecto al mismo periodo de 2023, en el que se consumió un total de 4907,5 metros cúbicos de agua. 
Las posibles razones de esa disminución son:
1. Continúan fuera de servicio las baterías sanitarias del bloque F.
2. Debido a riesgos estructurales en las salas de profesores, se suspendió el uso de los baños compuestos por 8 sanitarios y 4 lavamanos.
Por otra parte, desde gestión Ambiental se ha seguido desarrollando campañas de sensibilización.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</si>
  <si>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 xml:space="preserve">Realizando seguimiento a las actividades propuestas se observa los siguiente:
1. Capacitaciones: Se dictaron 3 capacitaciones al personal de servicios generales  en las siguientes fechas: 18/03/2024 - 18/05/2024 - 07/06/2024 orientadas al uso eficiente del recurso hídrico y su responsabilidad en el manejo de Residuos ordinarios y peligrosos en la institución. Se debe aclarar que se trabajó solamente con el personal de la sede Centro. 
2. Acuerdo de Corresponsabilidad: Con apoyo de la Secretaría General se desarrolló la convocatoria durante el mes de mayo, como resultado, se tiene vigente desde mayo de 2024 y hasta mayo de 2026 el Acuerdo de Corresponsabilidad con la Asociación de Recicladores Corporación Centro Histórico.
3. Los residuos aprovechables se han entregado periódicamente así: entre los meses de enero a mayo se trabajó con las ARO Puerta de Oro y Pedro León Trabuchi. A partir de junio, se empezó a entregar el material a la ARO Corporación Centro Histórico.  lo soportes se guardan en el archivo físico de Gestión Ambiental y se registran en el formato GAM-FO-18 BITÁCORA DE GENERACIÓN DE RESIDUOS.
4. Estudios Previos para la compra de elementos para compostaje: Durante el segundo trimestre se realizó el proceso de seguimiento a la cantidad de residuos orgánicos que se generan en la cocina del subsidio de alimentación, así como la cotización de diferentes dispositivos para compostaje. En el próximo semestre se espera adquirir los elementos y dar inicio a la producción de abono orgánico mediante compostaje.
5. Seguimiento a generación de residuos: En el segundo trimestre se generó un total de 1255 kg de residuos aprovechables, del cual se destaca que el mayor porcentaje es chatarra producto de la eliminación de objetos y herramienta obsoletas de los talleres de fundición y motores. Así mismo, se entrega el material recuperado de los puntos ecológicos, que sigue entregándose muy mezclado. Es importante destacar que comparado con la vigencia 2023, en el 2024 no se han producido grandes cantidades de residuos como chatarra ay madera producto de adecuaciones locativas.
</t>
  </si>
  <si>
    <t xml:space="preserve">La Decana se encontró incapacitada par desarrollar el seguimiento al plan de acción </t>
  </si>
  <si>
    <t xml:space="preserve">Se avanza en el proceso de contratación del SUIE, especificamente se cuenta con los estudios previos, estos son revisados y evaluados por la oficina de Contratación </t>
  </si>
  <si>
    <t xml:space="preserve">El cto finalizó según fechas contractuales </t>
  </si>
  <si>
    <t>La actividad finalizó según fechas contractuales</t>
  </si>
  <si>
    <t xml:space="preserve">Se desarrollaron las siguientes actividades:  incripción de personas al concurso abiero y ascenso. 
Se encuentra en proceso de revisión de requisitos mínimos. 
La institución que desarrollará por universidad Libre. </t>
  </si>
  <si>
    <t>matriz y el consolidado. Se esta construyendo una app para medir los resultados de aprendizaje. Coger los resultados por cada corte y se van a relizar los planes de accion con los docentes. (formato para formalizar el plan de accion en cada asignatura).  si el taller que se realizon con la Dra Claudia da alcance a lo suscitado el numeral 1 y 2 en esta accion.</t>
  </si>
  <si>
    <t>En la carga académica en el periodo 2024-2 se han dado algunas horas a los docentes en gestión académica para apoyar esta actividad. Docente Jorge Enrique Perez Nepta apoya a la facultad de mecatrónica en las estrategias para las pruebas de estado.                                                                                                                             - Se tiene una propuesta por la FUNDACIÓN CONOCIMIENTO PARA EL DESARROLLO enfocada en mejorar en mejorar el posicionamiento y rendimiento de la institucion frente a la pruebas tyt y saber pro.</t>
  </si>
  <si>
    <t>Ya se solicitó porpuestas a varias en la empresas las cuales hicieron su presentación  y estamos en la seleccion de la empresa a contratar.</t>
  </si>
  <si>
    <t>El 2 de agosto en el año en curso el area de componente curricular envio la ultima actualizacion de los syllabus a la vice academica.</t>
  </si>
  <si>
    <t>Durante las jornadas pedagógicas entre el periodo del lunes 29 de julio al viernes 2 de agosto se realizaron los talleres que estàn contemplados en el Documento: COMUNICACIÓN VAC-2024-02</t>
  </si>
  <si>
    <t xml:space="preserve">El área de componente curricular diseño la matriz de gestion micro curricular con las estrategias para el desarrollo y recopilacion de datos a los resultados de aprendizaje </t>
  </si>
  <si>
    <t>Actualmente ya se contrataron los 29 docentes y estàn ejerciendo sus actividades. De los docentes que ganaron el concurso. 2 de ellos renunciaron al cargo. Estamos en el proceso del cierre del contrato con la Unal.</t>
  </si>
  <si>
    <t>La escuela va participar en la feria EDUTECHNIA el proximo 21 al 23 de agosto. Las proximas ferias que vienen donde la escuela quiere participar son expoestudiante en el mes de  Octubre 29, 30, 31 y 1 de noviembre, feria internacional de la industria bogota para el mes de septiembre. y participacipacion de FILBO  en el 2025.</t>
  </si>
  <si>
    <t>En el mes de abril se realizó el vinculo con el CENTRO DE CAPACITACIÓN Y DE PROMOCIÓN POPULAR JUAN BOSCO OBRERO de los cuales 2 egresados de la institucion ingresaron a la ETITC. El vinculo tiene el beneficio de homologación de 6 asignaturas en el ciclo técnico. Se tiene programadas varias visitas en el mes de septiembre.</t>
  </si>
  <si>
    <t xml:space="preserve">Actualmente la ETITC, cuenta con los siguientes convenios: 
Convenio tomas carrasquilla. (Facultad de sistemas) 
Convenio con la comunidad Don Juan Bosco. Electromecánica y procesos Industriales. (Articulación y homologación de asignaturas)
</t>
  </si>
  <si>
    <t xml:space="preserve">Se realizó una jornada pedagógita durante la última semana de junio, en la que se sensibilizó a los docentes en cuento a la reducción del consumo de papel. 
</t>
  </si>
  <si>
    <t xml:space="preserve">DIGITALIZACION TESIS AÑOS 2000-2019 </t>
  </si>
  <si>
    <t>Manual de Procedimientos y protocolos de propiedad intelectual</t>
  </si>
  <si>
    <t xml:space="preserve">El desarrollo de esta meta estratégica se proyecta para el 2° semestre de la vigencia </t>
  </si>
  <si>
    <t>La actividad se realiza mediante el Cto 309 de 2024. (15-08-2024 hasta 31-01-2025)</t>
  </si>
  <si>
    <t xml:space="preserve">La actividad se realiza mediante el Cto 357 de 2024. </t>
  </si>
  <si>
    <t>La actividad se realiza mediante el Cto 343 de 2024. (19-09-2024 hasta 30-12-2024)</t>
  </si>
  <si>
    <t>Esta actividad finalizo con lo reportado al 30 de junio</t>
  </si>
  <si>
    <t>Se desarrolla el proceso para el perfeccionamiento de los estudios previos. SAM011-2024</t>
  </si>
  <si>
    <t>La actividad se realizara durante el 4° trimestre de la vigencia</t>
  </si>
  <si>
    <t>La actividad se realiza mediante el Cto 347 de 2024 (23-09-2024 hasta el 11-02-2025)</t>
  </si>
  <si>
    <t>Durante el 4° trimestre de la vigencia, se verificará su viabilidad debido al proceso de reforzamiento estructural.</t>
  </si>
  <si>
    <t xml:space="preserve">Se adelanta el proceso de estudio de mercado. Durante el 4° trimestre de la vigencia, se verificará su viabilidad </t>
  </si>
  <si>
    <t xml:space="preserve">Durante el 4° trimestre de la vigencia, se verificará su viabilidad </t>
  </si>
  <si>
    <t xml:space="preserve">Se cuenta con los estudiosprvios, y se fortalece el estudio de mercado. </t>
  </si>
  <si>
    <t>Se cuenta con los estudios previos y se adelanta el proceso de estudio de mercado.</t>
  </si>
  <si>
    <t xml:space="preserve">Se cuenta con los estudios previos, y se realiza su verificación desde el área de Contratación </t>
  </si>
  <si>
    <t>Se realiza la estructuración de los estudios previos</t>
  </si>
  <si>
    <t>Esta actividad se realizará durante el 4° trimestre. Se cuenta con los estudios previos y el recurso monetareo.</t>
  </si>
  <si>
    <t>por definir el avance</t>
  </si>
  <si>
    <t>Se evalua la viabilidad de la actividad.</t>
  </si>
  <si>
    <t xml:space="preserve">Con corte de 30 de septiembre se cuenta con 292 procesos.
Se encuentra en el contrato 362 de 2024 
TIPO DE PROCESOS   y TOTAL 
CD - Contratación Directa 
313
IP - Mínima Cuantía
28
SAMC -  Selección Abreviada de Menor Cuantía 
10
SIE - Subasta Inversa Electrónica
4
Total general
355
</t>
  </si>
  <si>
    <t xml:space="preserve">Se cuenta con el PAA actualizado y aprobado por el Comité de Contratación. Se publicará el 1° octubre. </t>
  </si>
  <si>
    <t xml:space="preserve">Se ha actualizado los siguientes documento: 
GAD-PC-07 Supervisión e interventoría de contratos 
GAD-FO-21 Acta de presentación informe de evaluación definitivo 
GAD-FO-20 Estudio previo mínima cuantía, selección abreviada, concurso de méritos y licitación pública 
GAD-FO-06 Evaluación de Proveedores </t>
  </si>
  <si>
    <t>se proyecta una 1° capacitación el 11 de octubre "Estructuración de estudios previos"</t>
  </si>
  <si>
    <t>Contrato 356-2024</t>
  </si>
  <si>
    <t>Contrato 203-2024</t>
  </si>
  <si>
    <t>Contrato 219-2024</t>
  </si>
  <si>
    <t>Adicion al Contrato 269-2024</t>
  </si>
  <si>
    <t xml:space="preserve">La actividad continua en el avance reportado al 30 de junio. </t>
  </si>
  <si>
    <t>Se cuenta con los estudios previos y se encuentran en perfeccionamiento desde el área de Contratación.</t>
  </si>
  <si>
    <t xml:space="preserve">Se cuenta con el proceso 011. Se encuentra en procesos de perfeccionamiento de contrato </t>
  </si>
  <si>
    <t>La actividad se desarrollo mediante el cto - 2024</t>
  </si>
  <si>
    <t>Se cuenta con los estudios previos, sin embargo, estos deben ser actualizados</t>
  </si>
  <si>
    <t>La actividad finalizo con lo reportado al 30 de junio</t>
  </si>
  <si>
    <t>Repotenciación de las consolas de alimentación, eléctrica y electrónica para los salones de práctica del taller de electrónica (proyecto desarrolado en 4 fases).</t>
  </si>
  <si>
    <t xml:space="preserve">Los estudios previos fueron estructurados. </t>
  </si>
  <si>
    <t>Se analiza la viabilidad de la activiad debido a presupuesto reducido</t>
  </si>
  <si>
    <t xml:space="preserve">Matenimiento correctivo a equipos y maquinas necesarias para las prácticas correspondientes en el taller de mecánica industrial y CNC
</t>
  </si>
  <si>
    <t xml:space="preserve">Se estructuran los estudios previos </t>
  </si>
  <si>
    <t>Se esta en evaluación de viabilidad de la actividad</t>
  </si>
  <si>
    <t xml:space="preserve">Desde el área se verificará la actividad </t>
  </si>
  <si>
    <t>Laboratorio de Industria 4.0 y Realidad Virtual
Compra de aceite para la alimentacion del compresor de aire.
Compra de 10 microcontroladores EasyKit.</t>
  </si>
  <si>
    <t xml:space="preserve">La actividad continua en el avance reportado al 30 de junio. El proyecto fue presentado ante la OAP (15-07-2024) para su viabilidad, sin embargo, este no fue priorizado.  </t>
  </si>
  <si>
    <t>Esta actividad finalizó con lo reportado al 30 de junio.</t>
  </si>
  <si>
    <t>El Cto 327 se encuentra en una ejecución del 98%. Se realiza una adición por MTE  al Cto 327. Se requirieron actividades adicionales y no previstas para garantizar la estabilidad de la estructura de cubierta que se vio afectada por el deterioro de la teja. CDP No. 30924 por $112.140.307,42</t>
  </si>
  <si>
    <t xml:space="preserve">Se cuenta con el Cto 341 de 2023. Se ejecuta en un 98%. Se realizó un 1° pago por $10,268,580.60, correspondiente al 36% del valor total.
 </t>
  </si>
  <si>
    <t xml:space="preserve">Se prorrogaron los contratos interadministrativos hasta el 30 de diciembre de 2024. 
Contrato 225 de 2020: avance 60,56% de ejecución. Se encuentra en la etapa de construcción del reforzamiento estructural. 
Contrato 320 de 2022: Avance del 78,42%. Se ejecuta la etapa de construcción.
Del 50% se ha alcanzado un 80%. Se recibieron nuevos requerimientos para: Talleres y laboratorios, salones de clase. Se requiere realizar "GERENCIA INTEGRAL PARA LA PLANEACIÓN, DIRECCIÓN, ORGANIZACIÓN, DESARROLLO Y EJECUCIÓN DE LA OBRA DE ACABADOS ORIENTADA A LA CONSERVACIÓN Y PRESERVACIÓN DEL INMUEBLE DECLARADO BIEN DE INTERÉS CULTURAL (BIC), ASÍ COMO PARA EL DISEÑO E IMPLEMENTACIÓN DE REDES TÉCNICAS, INCLUYENDO ELÉCTRICAS, DE VOZ Y DATOS, NEUMÁTICAS, HIDRÁULICAS Y CONTRA INCENDIOS, NECESARIAS PARA EL FUNCIONAMIENTO INTEGRAL DE LOS EDIFICIOS F, G Y H DE LA SEDE CENTRAL DE LA ESCUELA TECNOLÓGICA INSTITUTO TÉCNICO CENTRAL".  CDP No. 29224 por $4.118.865.973,46 de recursos nación y $662.946.243,74 de recursos propios para un total de $4.781.812.217,20
</t>
  </si>
  <si>
    <t xml:space="preserve">El cto 328 fue liquidado y el 24 de julio se realizo un último pago por $ 18.609.895,95 </t>
  </si>
  <si>
    <t>El 22 de agosto se tramitó el último pago por $ 1.469.650. Finalizando a cabalidad las actividades de la interventoría.</t>
  </si>
  <si>
    <t>Esta actividad finalizó con lo reportado al 30 de junio. Se recibieron los documentos de liquidación por la interventoría. Se esta  al espera de que el contratista subsane las observaciones entregadas</t>
  </si>
  <si>
    <t xml:space="preserve">El 13 de septiembre fueron entregadas por parte de la ETITC observaciones, y se esta a la espera a su contestación. </t>
  </si>
  <si>
    <t xml:space="preserve">La actividades fueron ejecutadas en un 100%. El 4 de agosto fueron subsanadas las observaciones emitidas por la ETITC y se encuentra en proceso de liquidación de contrato.. </t>
  </si>
  <si>
    <t>Se encuentra en proceso de revisión de documentos para radicarlos ante la entidad.</t>
  </si>
  <si>
    <t>Se desarrolló el proceso de matriculas, con 3575 estudiantes matriculados.</t>
  </si>
  <si>
    <t>Desde el área financiera se evidencia la generación de 33 CDP para el mes de julio, 34 CDP para el mes de agosto y 55 CDP para el mes de septiembre .Compromisos de julio (173), agosto (140) septiembre (208).</t>
  </si>
  <si>
    <t>Recaudo del tesoro nacional,  25-09. Proceso de intercambio de información de funcionario de cuentas Vancarias, 28- 08. Recaudo del tesoro nacional 22 y 23-08. Pago de nomina beneficiarios, 31 - 07.</t>
  </si>
  <si>
    <t xml:space="preserve">Se ha recopilado la información necesaria para la elaboración y publicación de los estados financieros hasta el mes de julio y se encuentra en revisión el estado financiero del mes de agosto. </t>
  </si>
  <si>
    <t xml:space="preserve">04.04.2024 Reporte al área de contabilidad de pagos de sentencias y conciliaciones 
08.05.2024. Reporte de FURAG
La actualización del reporte EKOGI se realiza de manera permante dependiendo de las actuaciones </t>
  </si>
  <si>
    <t xml:space="preserve">La actualización del reporte EKOGI se realiza de manera permante dependiendo de las actuaciones </t>
  </si>
  <si>
    <t>Para el 3° trimestre se realizó la campaña:  Preservación del orden interno, realizada el 29 de agosto.</t>
  </si>
  <si>
    <t>Se cuenta con 23 procesos definidos y 6 en Instrucción</t>
  </si>
  <si>
    <t>Se han solicitado 2 graduaciones por ventanilla y hay 2 en curso.  La próximas ceremonias se realizaran el 25 de octubre.  Se cuenta con 564 personas con documentación al día para surtir el proceso de graduación.</t>
  </si>
  <si>
    <t xml:space="preserve">Se realizó la designación de 2 representantes de la Facultad Electromecánica. </t>
  </si>
  <si>
    <t xml:space="preserve">Se cuenta con la prueba pilotos de la matriz dispuesta para desarrollar actividades de Macro, maso y micro curricular. Se proyecta como objetivo realizar seguimiento a distintas asignaturas para posteriormente desarrollar planes de acción. </t>
  </si>
  <si>
    <t xml:space="preserve">En  reunión celebrada el 18 de julio de 2024 donde participaron las área de vice academica con su equipo de decanaturas y el area de vice administrativa se socializo la propuesta para la ubicación de equipos y maquinas en los talleres de a sedes F, G y H. En estos momentos se esta avanzando en el requerimiento por parte de vice administrativa referente a el levantamiento del inventario y manuales tecnicos de la maquinas.
Se menciona, que el alcance de la V. Académica es la presentación de insumos para la estructuración del área. </t>
  </si>
  <si>
    <t xml:space="preserve">Se adelanta el proceso de estudio de mercado, para la estructuración del Plan Maestro de Talleres y laboratorios. </t>
  </si>
  <si>
    <t xml:space="preserve">Se desarrollan diferentes actividades desde las decanaturas para el fortalecimiento de los conocimientos y saberes de los estudiantes: encuesta a estudiantes.  Se realiza un estudio de mercado, con el fin de adquirir servicios para el desarrollo simulacros dirigidos a estudiantes. </t>
  </si>
  <si>
    <t>Se cuenta con los estudios previos, estos serán remitidos al Despacho de la V. Académica, para dar continuidad al proceso contractual.</t>
  </si>
  <si>
    <t>La actualización de los Syllabus se realiza según la necesidad que se requiera y en coordinación con los docentes.</t>
  </si>
  <si>
    <t>Se elaboró un primer borrador del plan de desarrollo profesoral y a la fecha se estàn haciendo las correcciones respectivas, para su posterior presentación al Consejo Académico.</t>
  </si>
  <si>
    <t>Se cuenta con el cto xx-2024, el objetivo es culminar el documento para su posterior presentación al consejo directivo.</t>
  </si>
  <si>
    <t>Se renovaron 3 contratos para el apoyo de la unidad B-LEARNING. (lider de la unidad, diseñador grafico y asesor pedagógico). Proximamente se contratarà una persona para liderar un taller de capacitaciòn con los docentes.</t>
  </si>
  <si>
    <t xml:space="preserve">La escuela va participar en la feria EDUTECHNIA el proximo 21 al 23 de agosto. Las proximas ferias que vienen donde la escuela quiere participar son expoestudiante en el mes de  Octubre 29, 30, 31 y 1 de noviembre, feria internacional de la industria bogota para el mes de septiembre. y participacipacion de FILBO  en el 2025. Se realizó un convenio con el IBTI para qué al ingresar a los PES, entrarían a procesos avanzados técnicos (3° trimestre acorde a procesos de homologación). 
Se realizó un convenio con CENTRO DE CAPACITACIÓN Y DE PROMOCIÓN POPULAR JUAN BOSCO OBRERO, y todos los programas de la ETITC.
</t>
  </si>
  <si>
    <t xml:space="preserve">SEGUIMIENTO 3" TRIMESTRE </t>
  </si>
  <si>
    <t xml:space="preserve">SEGUIMIENTO 2° TRIMESTRE </t>
  </si>
  <si>
    <t xml:space="preserve">Se gestión una alianza con la Universidad América. para gestionar el Capítulo ASME. 
25.06.2024. Se abril el capítulo de estudiante ASHRAE. Se cuenta con 10 estudiantes con membresia. 
</t>
  </si>
  <si>
    <t>Se cuenta con el capitulo para 10 estudiantes con ASHRAE (10 membresias).</t>
  </si>
  <si>
    <t>Se cuenta con los estudios previs, mismos que estan en perfeccionamiento en donde se amplie el estudio de mercado.</t>
  </si>
  <si>
    <t xml:space="preserve">VTH. 4 al 6 de octubre, se desarrollará la  competencia de VTH en la ciudada de medellín en la EAFIT.     VTE. 2° Semana de noviembre en Cajica, Universidad Militar. </t>
  </si>
  <si>
    <t xml:space="preserve">El evento se realizó entre el 24 y 27 de septiembre con la participación de 3 docentes y la Decana de la facultad. </t>
  </si>
  <si>
    <t>La actividad se realiza mediante el Cto  325- 2024.  . Dio inicio del 27 de agosto al 14 de diciembre. Se dio apertura con 11 estudiantes</t>
  </si>
  <si>
    <t>La actividad se realiza mediante el Cto  330- 2024. Dio inicio del 3 de septiembre al 14 de diciembre. Se dio apertura con 25 estudiantes.</t>
  </si>
  <si>
    <t>La actividad se realiza mediante el Cto  320- 2024. Dio inicio del 26 de agosto al 14 de diciembre. Se dio apertura con 6 estudiantes</t>
  </si>
  <si>
    <t>La actividad se realiza mediante el Cto  324- 2024. Dio inicio del 26 de agosto al 14 de diciembre. Se dio apertura con 7 estudiantes</t>
  </si>
  <si>
    <t>La actividad se realiza mediante el Cto  333- 2024. Dio inicio del 02 de septiembre al 14 de diciembre. Se dio apertura con 2 estudiantes</t>
  </si>
  <si>
    <t>La actividad se realiza mediante el Cto  320- 2024. Dio inicio del 26 de agosto al 14 de diciembre. Se dio apertura con 11 estudiantes</t>
  </si>
  <si>
    <t>La actividad se realiza mediante el Cto  316- 2024. Dio inicio del 21 de agosto al 14 de diciembre. Se dio apertura con 06 estudiantes</t>
  </si>
  <si>
    <t>La actividad se realiza mediante el Cto  319- 2024. Dio inicio del 26 de agosto al 14 de diciembre. Se dio apertura con 2 estudiantes</t>
  </si>
  <si>
    <t>Prestación de servicios profesionales como instructor curso de francés nivel B2 de 100 horas para segundo semestre.</t>
  </si>
  <si>
    <t>La actividad se realiza mediante el Cto  326- 2024. Dio inicio del 30 de agosto al 14 de diciembre. Se dio apertura con 3 estudiantes</t>
  </si>
  <si>
    <t>Prestación de servicios profesionales como instructor curso libre de alemán A2 de 100 horas segundo semestre.</t>
  </si>
  <si>
    <t>La actividad se realiza mediante el Cto  331- 2024. Dio inicio del 30 de agosto al 14 de diciembre. Se dio apertura con 5 estudiantes</t>
  </si>
  <si>
    <t>Se realizaron acercamiento y visita con las empresas: Azulk (26-08-2024), BL Representaciones (23-09-2024), Electude (11-09-2024) Automas (23-09-2024).</t>
  </si>
  <si>
    <t>Innovation summit de Schneider Electric (31-07-2024)</t>
  </si>
  <si>
    <t xml:space="preserve">La actividad finalizó con lo reportado al 30 de junio </t>
  </si>
  <si>
    <t>El curso se desarrollo desde el 27 de septiembre y finaliza hasta el 31 de enero de 2025 (PLASTILENE)</t>
  </si>
  <si>
    <t>PRESTACION DE SERVICIOS PROFESIONALES PARA  LA CERTIFICACIÓN F.A.C.T. SEGUNDO SEMESTRE</t>
  </si>
  <si>
    <t>Se esta a la espera de la ejecución del contrato durante el 4° trimestre de la vigencia.</t>
  </si>
  <si>
    <t>La certificación fue desarrollada con normalidad, finalizando el 02 de agosto de 2024</t>
  </si>
  <si>
    <t>PRESTACION DE SERVICIOS PROFESIONALES PARA APOYAR LAS ACTIVIDADES DEL GITEPS COMO INSTRUCTOR DESARROLLANDO CURSO LIBRE DE 104 HORAS</t>
  </si>
  <si>
    <t>Se adelanta la etapa de presentación de oferta a la empresa  Azulk</t>
  </si>
  <si>
    <t xml:space="preserve">La actividad se proyecta realizar durante el 4° trimestre </t>
  </si>
  <si>
    <t>PRESTACION DE SERVICIOS PROFESIONALES PARA APOYAR LAS ACTIVIDADES DEL GITEPS COMO INSTRUCTOR DESARROLLANDO CURSO LIBRE DE 48 HORAS</t>
  </si>
  <si>
    <t>La adición al Contrato con la fundación NEME se ejecutará a partir del mes de noviembre con 30 estudiantes.</t>
  </si>
  <si>
    <t>El curso de desarrollo a tráves de las Resoluciones 618 y 619. Se contó con 26 estudiantes graduados.</t>
  </si>
  <si>
    <t xml:space="preserve">1° Secretaría Distrital de integración Social: 22 de 25 octubre "Curso de Habilidades blandas diridigo a personas en situación de calle", En el hogar de paso del Voto nacional. 3 y 5 de diciembre "Empleabilidad y meprendimiento diridigo a personas en situación de calle", Atención transitorio sociosanitaria en habitabilidad de calle y riesgo.                                                                                                                                                                                                                 </t>
  </si>
  <si>
    <t xml:space="preserve">3.      Empleabilidad y emprendimiento con FUNDASOL 126. Formación virtual: 30 de octubre, 6, 13 y 20 de noviembre. </t>
  </si>
  <si>
    <t>CURSO DE HABILIDADES BLANDAS FUNDASOL 126SEGUNDO SEMESTRE 2024.</t>
  </si>
  <si>
    <t xml:space="preserve"> CURSO DE INNOVACIÓN SOCIAL Y DESARROLLO SOSTENIBLE (A.L PUENTE ARANDA) SEGUNDO SEMESTRE 2024.</t>
  </si>
  <si>
    <t>CURSO ESPECÍFICO DE HABILIDADES BLANDAS DE EMPLEABILIDAD Y EMPRENDIMIENTO DIRIGIDO A SDIS SEGUNDO SEMESTRE 2024.</t>
  </si>
  <si>
    <t xml:space="preserve">El Convenio fue aprobado y firmado el 23 de septiembre. Convenio marco a cero costo, permite que la ETITC benefie </t>
  </si>
  <si>
    <t xml:space="preserve">El convenio se encuentra en proceso de abrobación y firma. </t>
  </si>
  <si>
    <t>El curso esta integrado en el proceso de cualificación a realizar en la Localidad de puente Aranda.</t>
  </si>
  <si>
    <t xml:space="preserve">Se envió al MEN, la documentación para realizar el proceso de las plantas permanentes. </t>
  </si>
  <si>
    <t>El valor de las nominas para el 2° trimestre de la vigencia haciende a $</t>
  </si>
  <si>
    <t xml:space="preserve">Se proyecta la fecha de realización de la prueba para el 27 de octubre. </t>
  </si>
  <si>
    <t xml:space="preserve">Dentro de la lectura del índice de clima laboral se han realizado las siguientes actividades: Entrega de resultados de la medición 86,40/100. Se proyecta la socialización para el mes de octubre. </t>
  </si>
  <si>
    <t>Agosto: Caminata ecologica, Celebración del día del amor y la amistad. Septiembre: Lunes de bienestar, Acompañamiento espiritual, Acompañamiento a fallecidos (6).</t>
  </si>
  <si>
    <t>Julio: 2 Agosto: 5, Septiembre: 7.                                                           https://itceduco-my.sharepoint.com/:x:/r/personal/capacitacion_itc_edu_co/_layouts/15/Doc.aspx?sourcedoc=%7B2759951A-D73B-4C73-9F40-15950674BC40%7D&amp;file=SEGUIMIENTO%20PIC.xlsx&amp;fromShare=true&amp;action=default&amp;mobileredirect=true</t>
  </si>
  <si>
    <t xml:space="preserve">En agosto y septiembre se desarrollan las jornadas de trabajo remoto y sincronico (2).  Se desarrollan desde el mes de agosto jornadas de teletrabajo con 22 personas de planta. </t>
  </si>
  <si>
    <t>Para el 3° trimestre de la vigencia se dio continuidad al desarrollo de las 9 estrategias de posicionamiento. A cotinuación se presenta informe de la gestión alcanzada.                                                             https://itceduco-my.sharepoint.com/:w:/g/personal/plandeaccion_itc_edu_co/EcZPzbOSAAZAqu8JnpFH1qUBcLbUyJ-uaFRvM5uYmeGnyQ?e=Ke6KJh</t>
  </si>
  <si>
    <t xml:space="preserve">La profesional no reporto avance </t>
  </si>
  <si>
    <t xml:space="preserve">Se adelanta la construcción de los estudios previos apartir del estudio de mercado realizado. </t>
  </si>
  <si>
    <t>La actividad finalizó con lo reportado al 30 de junio.</t>
  </si>
  <si>
    <t>La actividad se realiza mediante el Cto 318 - 2024, Por un valor de $16.707.600. Inicio 2- 09-2024 finaliza 2 - 09-2025</t>
  </si>
  <si>
    <t xml:space="preserve">Se cuentan con las especificaciones técnicas, se espa realizar una reunión con el proveedor. </t>
  </si>
  <si>
    <t xml:space="preserve">Se cuenta con el estudio previo y se solito el CDP. </t>
  </si>
  <si>
    <t>La actividad se realiza mediante el Cto 363 - 2024, Por un valor de $18.000.000. Inicio 3- 10-2024 finaliza 23- 09-2025</t>
  </si>
  <si>
    <t xml:space="preserve">Para la vigencia 2024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</si>
  <si>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Para la vigencia 2024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t>
  </si>
  <si>
    <t>La actividad se realiza mediante el Cto 344 - 2024, Por un valor de $35.107.380. Inicio 13- 09-2024 finaliza 20- 09-2025</t>
  </si>
  <si>
    <t xml:space="preserve">$35.107.380. </t>
  </si>
  <si>
    <t>La actividad se realiza mediante el Cto 339 - 2024, Por un valor de $36.1286.450. Inicio 5- 09-2024 finaliza 5- 09-2025</t>
  </si>
  <si>
    <t xml:space="preserve">El proceso cintinua en la oficina de cintratación. </t>
  </si>
  <si>
    <t>El proceso fue decierto. El proceso re realizara de nuevo a partir del mes de octubre</t>
  </si>
  <si>
    <t xml:space="preserve">Sae cuenta con el estudio previo. </t>
  </si>
  <si>
    <t>La Vicerrectoría Académica se encuetra verificando las  especificaciones técnicas.</t>
  </si>
  <si>
    <t>Se cuenta con el diagnóstivo y especificaciones técnicas, se dio comienzo al estudio de mercado.</t>
  </si>
  <si>
    <t>Se consolida las cantidades y las especificaciones técnicas.</t>
  </si>
  <si>
    <t>Se cuenta con los estudios previos y se solicit el CDP</t>
  </si>
  <si>
    <t>La actividad se realiza mediante el Cto 365 - 2024.</t>
  </si>
  <si>
    <t xml:space="preserve">La actividad finalizó con lo reportado al 30 de junio. </t>
  </si>
  <si>
    <t>La gestión de la Vicerrectoría de Investigación se publica permanentemente a través del micrositio de la página institucional.     https://www.etitc.edu.co/es/page/investigacion&amp;grupos</t>
  </si>
  <si>
    <t xml:space="preserve">Se solicitó al área de almacén un diagnóstico de los laboratorios que puedan tener capacidad para desarrollar el proyecto (09.05.2024).  </t>
  </si>
  <si>
    <t xml:space="preserve">Se cuenta con el borrador de la resolución de creación de la red y el borrador del documento diagnótico de talleres y laboratorios. </t>
  </si>
  <si>
    <t xml:space="preserve">Para el 3° trimestre se cuenta con el seguimiento en la matriz de convenios con corte al 16 de mayo. </t>
  </si>
  <si>
    <t>21 al 23 de agosto. Se tuvo participación en EDUTECNIA.    Se han desarrollado actividades con colegios y se brinda apoyo a las diferentes decanaturas. EL 26-09-2024 Visita de INFOTEP.  18-09-204 nstitución Educativa Politécnico A.G.S de la Ciudad de Sogamoso. 25-09-2024 Fundación Liévano</t>
  </si>
  <si>
    <t xml:space="preserve">La actividad fue realizada el 1° y 2 de octubre. Se conto con la participación de 350 personas en promedio. Se gestionaron 4 mesas de trabajo: Mesa 1: Ambiente, procesos industriales y nuevos materiales
Mesa 2: Desarrollo tecnológico y energía sostenible
Mesa 3: Equidad, desarrollo humano y educación de calidad
Mesa 4: Tecnologías convergentes e innovación en la era digital
 </t>
  </si>
  <si>
    <t xml:space="preserve">Se adquirio la plataforma mediante la resolución de pago 602 de 18 septiembre de 2024 por 7.500 Dolares. </t>
  </si>
  <si>
    <t>Se realizó del 5 al 20 de agosto de 2024, en la cual se inscribieron 390 estudiantes distribuidos entre 30 semilleros de investigación de la ETITC 2024-2. Evidencias: https://itceduco-my.sharepoint.com/:f:/g/personal/semilleros_itc_edu_co/EsTvI9WSoGlNuMPhm2FiwVgBVUpUD0-apAG98pO6Hq5I8w?e=1J9Ghd</t>
  </si>
  <si>
    <t>Esta actividad será realizada durante el 4° trimestre. Informe de red estudiantil entregado a la V. de Investigación el 17 de julio.</t>
  </si>
  <si>
    <t>a- Convocatoria N° 15-2024  Se hizo revisión de pares externos y el inicio de siete proyectos ver https://www.etitc.edu.co/es/page/investigacion  
B-Convocatoria N° 16-2024 Publicación términos de la convocatoria  apertura 15 de septiembre y cierre el  28 de noviembre de 2024. Ver términos en   http://www.etitc.edu.co/archives/convocatoria1624.pdf</t>
  </si>
  <si>
    <t xml:space="preserve"> A la convocatoria se presentaron 2 docentes con un total de 18 productos. Se solicitó el nombramiento del representante del Comité Profesiral</t>
  </si>
  <si>
    <t>1. Se cuenta con el desarrollo adecuado del cronograma previsto para la actividad. En el marco de la convocatoria 957 de 2024 se amplió el plazo para revisión y aval de producción registrada en GrupLac de Minciencias, ver comunicado
Convocatoria 957 Minciencias - Actualización https://www.etitc.edu.co/archives/957categorizaciona.pdf</t>
  </si>
  <si>
    <t>En agosto de 2024 se radicaron los Estudios previos, concepto técnico, cotización  radicado en Contratación  y revisión de modalidad de  contrato.</t>
  </si>
  <si>
    <t>La actividad continua en el avance registrado al 30 de junio. Se realizó la gestión para nombrar al representante de los profesores</t>
  </si>
  <si>
    <t xml:space="preserve">La actividad continua en el avance registrado al 30 de junio. Se continua con la actualización del manual y se realizó consulta jurídica al respecto. Se realizó el curso "Propiedad intelectual". 05-09-2024 Se realizó una reunión del comité de Ética. </t>
  </si>
  <si>
    <t>Se adelanta lel proceso contractual para contar con un profesional que apoye las actividades concernientes a la patente. La patente cuenta con los documento requeridos para la participación en el concuso OUTSUMMIT 2024 DEL OPEN INNOVATION &amp; INVERSOR SUMMIT COLOMBIA (12 y 13 de noviembre)</t>
  </si>
  <si>
    <t>Se realizó una ampliación de inscrición, se cuenta con un producto de un docente de la Decanatura de Mecánica</t>
  </si>
  <si>
    <t>Durante el 4° trimestre de la vigencia se desarrollará una nueva convocatoría para el registro de obras  susceptibles de protección por mecanismos de propiedad intelectual</t>
  </si>
  <si>
    <t xml:space="preserve">Esta actividad será integrada en el III congreso. Proyectado a realizar durante el 4° trimestre de la vigencia  </t>
  </si>
  <si>
    <t xml:space="preserve">Se cuenta con la resolución en revisión por secretaría General. Se cuenta con los estudios previos para la ejecución de la actividad. </t>
  </si>
  <si>
    <t>Se han adelantado la organización del sitio web y se realizó el estudio bibliometrico</t>
  </si>
  <si>
    <t>Los cuadernos ETITC se encuentran en diagramación (18). Se proyecta una totalidad del 20 para la v. 2024</t>
  </si>
  <si>
    <t>Se realizo la gestión respecto de la I Convocatoria Banco  Pares evaluadores  ETITC. , se eligió la UTP por su mayor experiencia en la gestión de convenios de este tipo.  Para mejorar el proceso de contratación, se estableció un convenio entre la ETITC y la UTP. Además, se realizaron los estudios previos, los cuales están en fase de contratación, con el inicio del contrato previsto para el 3 de septiembre.</t>
  </si>
  <si>
    <t>Se cuenta con los estudios previos para el desarrollo de la edición de 22.     Para la edición 23 se procede en la actividades: Revisión de editorial, pares evaluadores y corrección de estilo</t>
  </si>
  <si>
    <t xml:space="preserve">El informe de autoevaluación institucional finalizó y se presentó ante el CAA el 1° de agosto , mediante acta 01° fue aprobado. El plan de mejoramiento fue presentado y aprobado el 4 de septiembre mediante el acta número 3.  El 11 de septiembre fue radicado ante el MEN. </t>
  </si>
  <si>
    <t>Desarrollar la etapa 3 en sus fases 9 Completitud y 10 Visita de evaluación externa. 
(7 actividades estrategicas)</t>
  </si>
  <si>
    <t>Se radicó documento solicitado en completitud ante el MEN y la visita se proyecta para el 1° trimestre de la vigencia 2025</t>
  </si>
  <si>
    <t>Esta etapa aún no ha comenzado</t>
  </si>
  <si>
    <t xml:space="preserve">La gestión a desarrollar para subsanar las 9 recomendaciones, fue finalizada a cabalidad con un avance del 100% </t>
  </si>
  <si>
    <t xml:space="preserve">Por definir. </t>
  </si>
  <si>
    <t xml:space="preserve">Se proyecta una reunión para verificar el estado de los programas durante la 2° semana de octubre. </t>
  </si>
  <si>
    <t xml:space="preserve">Entrega formal de Maestria en Ciber Seguridad, la decana de Sistemas esta en procesos de revisión. Autoevaluación se encuentra apoyando los últimos ajustes. 
 Igualmente se contrató una persona aque ajustaría la condición 3 </t>
  </si>
  <si>
    <t>Instrumentación: 83% faltan 3 actividades externas.
Redes: avance 83% faltan 3 actividades externas.
Mantenimiento: 83% faltan 3 actividades externas.
Esta actividad no reporta avance ya que depende de procesos externos, a la fecha no se cuenta con asignación de visita de pares, al respecto se ha gestionado a través del Consejo Directivo para hacer seguimiento a lo correspondiente.</t>
  </si>
  <si>
    <t>Instrumentación: 89% faltan 2 actividades externas.
Redes: avance 94% falta 1 actividad externa.
Mantenimiento: 94% falta 1 actividad externa.
A la fecha se realizaron las visitas de pares correspondientes y se dio respuesta al informe de pares de redes y mantenimiento.</t>
  </si>
  <si>
    <t xml:space="preserve">El cronograma de seguimiento fue ejecutado, se valido con los responsables de los planes de mejoramiento el cargue de las evidenicas respectivas las cuales a la fecha se encuentran en proceso de cargue, para continuar con la generación de los informes de planes de mejoramiento. </t>
  </si>
  <si>
    <t>https://www.etitc.edu.co/archives/siacet8.pdf</t>
  </si>
  <si>
    <t>Fue publicado el 12° boletín del SIACET, con corte al mes de agosto. 
https://www.etitc.edu.co/archives/siacet8.pdf</t>
  </si>
  <si>
    <t xml:space="preserve">La auditoría de seguimiento fue desarrollada por ICONTEC el 30 de septiembre, 1° y 2 de octubre, se cerraron las no conformidades dejadas en la auditoria de la vigencia 2023, se mantienen las respectivas certificaciones para la vigencia quedaron 5 no conformidades menores en gestión de seguridad de la información, 2 en gestión ambiental y 1 en gestión de calidad. </t>
  </si>
  <si>
    <t xml:space="preserve">La capacitación para la actualización de auditores fue realizada entre el 21 de mayo al 25 de junio. Se capacitaron auditores internos y lideres de proceso 
Desde el 27 de junio al 4 de julio se presento examén de conocimiento, quedando pendiente las respectivas certificaciones. </t>
  </si>
  <si>
    <t xml:space="preserve">La certificaciones fueron enviadas a talento humano y a los respectivos participantes. </t>
  </si>
  <si>
    <t>La actividad se proyecta para el 4° trimestre de la vigencia</t>
  </si>
  <si>
    <t xml:space="preserve">Sep. Se desarrollaron actividades de mantenimiento, cambio de chapas y adecuación del archivo general </t>
  </si>
  <si>
    <t>SE REALIZA EL ENVIO DE PLAN  DE MANTENIMIENTO CON INFORMACIÓN BASE DE NUEVAS SEDES PARA LA VIGENCIA 2024, Y SU INCLUSIÓN DENTRO DEL DOCUMENTO DE MODELO DE GESTIÓN</t>
  </si>
  <si>
    <t>Durante los meses de abril a junio, e realizaron 191 ordenes de trabajo.</t>
  </si>
  <si>
    <t xml:space="preserve">Se realizan los estudios previos la gerencia integral del proyecto Guaymaral . Estudios previos para el mentenimeitno sedes Funza y Guaymaral, Se realizan los estudios previos para la adquisición de insumos para las sedes.  Se realizó la entrega de materiales y adecuaciones (2 aulas y 2 consultorios Jurídicos) en los meses de agosto y septiembre en lla sede Tintal. </t>
  </si>
  <si>
    <t>Compra de insumos para mantenimiento de zonas verdes</t>
  </si>
  <si>
    <t xml:space="preserve">SE finalizó la orden de compra 11436 con un avance del 100%. Se realizó el envio del nuevo estudio previo para la adquisición de insumos durante el mes de octubre. </t>
  </si>
  <si>
    <t>GESTIÓN DOCUMENTAL PARA EL DESARROLLO DE OBRA CIVIL DE LAS SOLUCIONES ARQUITECTÓNICAS DE LA ETAPA 1 DEL PLAN DE MOVILIDAD INCLUSIVA EN LA SEDE CENTRAL DE LA ESCUELA TECNOLÓGICA INSTITUTO TÉCNICO CENTRAL</t>
  </si>
  <si>
    <t xml:space="preserve">Durante el mes de agosto se realizó la organización, delimitación de unicación el el parqueadero de motos.  </t>
  </si>
  <si>
    <t>Se realizó el envio de los estudios previos al área Jurídica para su revisión y continuación del proceso precontractual</t>
  </si>
  <si>
    <t>El proyecto no fue priorizado</t>
  </si>
  <si>
    <t xml:space="preserve">El Cto 344 continua en ejecución </t>
  </si>
  <si>
    <t xml:space="preserve">El Cto 336 continua en ejecución </t>
  </si>
  <si>
    <t xml:space="preserve">Esta actividad finalizó con lo reportado al 30 de junio </t>
  </si>
  <si>
    <t xml:space="preserve">La actividades correspondientes al avance del PINAR se encuentran con un avance del 57%. </t>
  </si>
  <si>
    <t>El Cto 273 de 2023 finalizó el 23 de junio. 
Se enviaron estudios previos para incluir en el proceso de caracterización  las sedes de Guaymaral y sede Funza.</t>
  </si>
  <si>
    <t>Se cuenta con el Cto 358 - 2024. Inicio el 27-09-2024 y finaliza el 31- 12- 2024</t>
  </si>
  <si>
    <t>Se cuenta con el proceso en SECOP N° IP 0312024.</t>
  </si>
  <si>
    <t xml:space="preserve">El plan fue formulado y presentado ante el CIGD (acta 7), adicionalmente fue compartido con la Oficina de Planeación y el área de Talleres y laboratorios. </t>
  </si>
  <si>
    <t xml:space="preserve">El programa fue realizado y se encuentra en revisión por el área de calidad. Adicionalmente fue socializado co el área de talleres y laboratorios (24-09-2024). Se realizocon SST la elaboración de los etiquetados para las sustancias que requieres re etiquetarse y fueron entregados a talleres y laboratorios. </t>
  </si>
  <si>
    <t>Se realiza la campaña de uso adecuado de vasos, se desarrollaron piezas informativas y charlas.</t>
  </si>
  <si>
    <t>La actividad finalizo con lo reportado al 30 de junio.</t>
  </si>
  <si>
    <t xml:space="preserve">Blockchain:Comenzó 22 de mayo y finalizó el 30 de agosto. Se cuenta con la participación de 86 personas. </t>
  </si>
  <si>
    <t xml:space="preserve">Fortalecimiento de competencias disciplinares de los profesores de la facultad. Entre agosto y septiembre se desarrollo el Programa de formación en competencias digitales para docentes de consumidor a prosumidor, en donde participo una docente de la facultad. </t>
  </si>
  <si>
    <t>Esta actividad finalizó con lo reportado al 30 de junio</t>
  </si>
  <si>
    <t xml:space="preserve">durante los meses de agosto y septiembre, los docentes encargados de los proyectos, seleccionar los retos a desarrollar.  </t>
  </si>
  <si>
    <t>Se estableció contacto con la empresa PRAGMA, la empresa le va a dar algunas sesiones a los estudiantes de la Electiva Técnica IV de Ingeniería de Sistemas. 
Se realizaron 2 visitas empresariales: 10 estudiantes de la Electiva Técnica IV Fecha: viernes 13 de septiembre, Empresa: Assist Consultores, Dirección evento: cra 62 103-44 Oficina 501 y 10 estudiantes de la asignatura Fecha: viernes 13 de septiembre, Empresa: WM Wireless &amp; Mobile SAS, Dirección: Cl. 84 #28 - 12.
IMAGUNET, propuso un reto para los PICS y se viene trabajando en conjunto con los estudiantes.
Con la Cámara de Comercio de Bogotá se está trabajando en resolver el reto buscador inteligente de la empresa Vitrina Inmobiliaria.
Se está adelantendo un convenio con la empresa Partners for Startups - P4S, para poder usar las herramientas de emprendimiento que diseñaron.
Participación en la Mesa Sector Tecnología
ACRIP Región Central, en alianza con Red Andina de oficinas de Egresados y HAYS, Cierre de brechas de competencias entre la Academia y las empresas, mesa de trabajo exclusivamente dirigida a Gerentes de Talento Humano y líderes Académicos del Sector Tecnología. El evento busca promover compromisos específicos para el cierre de brechas entre lo que se está formando en la academia y las competencias que se están necesitando en el ámbito laboral formal. Se llevó a cabo el 21 de agosto de 2024.
tiene menú contextual</t>
  </si>
  <si>
    <t>Esta actividad tendrá desarrollo en el 4° trimestre de la vigencia</t>
  </si>
  <si>
    <t>Una vez definidos los lineamientos institucionales para distancia y para el componente de b- learning, se está trabajando en los estudios previos para la realización de la contratación de la creación de las asignaturas de primer semestre  con componente de apoyo de b-Learning de la Maestria en Ciberseguridad y Ciencias de la Computación.</t>
  </si>
  <si>
    <t xml:space="preserve">Se estan verificando las condiciones técnicas necesarias para realizar la actividad. </t>
  </si>
  <si>
    <t>Se realizó la primera reunión del comitécurreicular, se definió el plan de trabajo para la actualización de los Syllabus del área de programación.</t>
  </si>
  <si>
    <t xml:space="preserve">*Durante el 2 trimestre se realizaron los siguientes procesos: 
Actualización (45), eliminación (55), creación (13). 
*Se actualización 42 instrumentos de gestión: Normogramas, programas, planes, caracterizaciones. </t>
  </si>
  <si>
    <t xml:space="preserve">*Durante el 3 trimestre se realizaron los siguientes procesos: 
Actualización (28), eliminación (14), creación (19). 
*Se actualización 42 instrumentos de gestión: Normogramas, programas, planes, caracterizaciones. </t>
  </si>
  <si>
    <t xml:space="preserve">Para el 3° trimestre de la vigencia se cuenta con 12 informes, estos serán analizados y su información integrada en el informe de PQRSD. </t>
  </si>
  <si>
    <t>Se realizó una modificación para actualizar la fecha de la Auditoria de Control Interno (28-08-2024)</t>
  </si>
  <si>
    <t xml:space="preserve">Realizar los acompañamientos necesarios para la actualización de instrumentos de gestión que se consideren pertinentes (Contexto, Normogramas; Mapa de riesgos, OTROS)  </t>
  </si>
  <si>
    <t>Para el 2° trimestre de la vigencia se han realizado 51 acompañamientos para la actualización de instrumentos de gestión</t>
  </si>
  <si>
    <t>Para el 3° trimestre de la vigencia se han realizado 27 acompañamientos para la actualización de instrumentos de gestión</t>
  </si>
  <si>
    <t>Se han realizado los siguientes seguimientos: 
Egresados (100% de avance), Extensión y Proyección Social (100% de avance).</t>
  </si>
  <si>
    <t>Para el informe trimestral, a la fecha del seguimiento se realiza la depuración de los datos, el resultado será presentado en el CIGD del 15 de octubre</t>
  </si>
  <si>
    <t xml:space="preserve">La capacitación de Gestión del Cambio fue realizada el 26 de julio. Se proyecta realizar la capacitación entre octubre y noviembre. </t>
  </si>
  <si>
    <t>Actualmente se encuentra el número del proceso SIE-004-2024</t>
  </si>
  <si>
    <t>Se cuenta con el Cto 215- 2024 EDA NETWORK SAS. Dio inicio el 29 de mayo de 2024 y finaliza el 15 de mayo de 2025</t>
  </si>
  <si>
    <t>Se cuenta con el Cto 359- 2024.  . Dio inicio el 08 de octubre de 2024 y finaliza el 25 de noviembre de 2024</t>
  </si>
  <si>
    <t>Prestación de servicios para el Recolección, circulación y tratamiento de datos personales, que garantiza el tratamiento de Habeas Data</t>
  </si>
  <si>
    <t>Se adelanta el estudio de mercado</t>
  </si>
  <si>
    <t>Se cuenta con el contrato 370 de 2024 "PRESTACIÓN DE SERVICIOS PROFESIONALES PARA APOYAR LAS ACTIVIDADES EN HARDENING PARA EL FORTALECIMIENTO DE CONOCIMIENTOS DEL PERSONAL HUMANO DE TECNOLOGÍA, INFRAESTRUCTURA ELECTRICA, INFRAESTRUCTURA CRITICA (DATACENTER) CON BUENAS PRACTICAS EN CIBERSEGURIDAD Y ENDURECIMIENTO DE LOS SISTEMAS CRÍTICOS EN CUMPLIMIENTO A LINEAMIENTOS MIPG" El cual se ejecutará entre el 10 de octubre de 2024 y el 04 de noviembre de 2024. Por un valor de 5.000.000 COP</t>
  </si>
  <si>
    <t>ACTUALIZACION DEL PLAN DE EMERGENCIAS, PLAN ESTRATEGICO DE SEGURIDAD VIAL Y RIESGO QUIMICO SISTEMA GLOBALMENTE ARMONIZADO EN LA ESCUELA TECNOLOGICA TECNICO CENTRAL Y SUS SEDES</t>
  </si>
  <si>
    <t>La actualización del plan emergencia se encuentra actualizado y publicado en la página institucional.  https://www.etitc.edu.co/es/page/nosotros&amp;sst</t>
  </si>
  <si>
    <t>Se esta a la espera de la liquidación del Cto 292- 2023, para dar comienzo al Cto 355 - 2024, por un valor de 4.200.000 MTE</t>
  </si>
  <si>
    <t xml:space="preserve">Se ejecuta el Cto 313 - 2024, por un valor de 127.848.194 MTE </t>
  </si>
  <si>
    <t xml:space="preserve">Se recibieron los resultados del FURAG. El IDI 2023 registra con una puntuación del 87,2 de 100 puntos posibles. </t>
  </si>
  <si>
    <t xml:space="preserve">Se realizó el seguimiento al PAS 3° Trimestre
Se realiza el 3° seguimiento al plan de acción 
Se realiza el seguimiento al PTEP 3° trimestre  </t>
  </si>
  <si>
    <t xml:space="preserve">Durante el 3° trimestre de la vigencia se realizaron los respectivos reportes ante el DNP de MinHacienda y MinEducación, seguimeinto a proyectos de inversión. </t>
  </si>
  <si>
    <t xml:space="preserve">el seguimiento no fue posible realizarlo, toda vez que el área no contaba con un profesional de apoyo </t>
  </si>
  <si>
    <t>La actividad continua con el avance reportado al 30 de junio</t>
  </si>
  <si>
    <t>Según el IDI el avance de la Política registra en un 77,2 sobre 100 puntos posibles</t>
  </si>
  <si>
    <t xml:space="preserve">Desde la Facultad y el área de Extensión se gestionó el Cto 362 - 2024. </t>
  </si>
  <si>
    <t xml:space="preserve">Desde la Facultad se solicitaron las capacitaciones de nivel avanzado (10 cupos). Se proyecta realizar las capacitaciones a finales del mes de noviembre. </t>
  </si>
  <si>
    <t xml:space="preserve">Se desarrolló una sesión de Consejo de la Facultad el 23 de septiembre. Asistieron 2 docentes, un egresado, un estudiante activo, el profesional de apoyo  y la Decana de la Facultad.  </t>
  </si>
  <si>
    <t>Se proyecto con asignaturas posibles capacitaciones</t>
  </si>
  <si>
    <t xml:space="preserve">El 24 de septiembre la decana participó en el VI encuentro programas de Ingeniería Industrial REDIN-ACOFI. </t>
  </si>
  <si>
    <t>La meta finalizó con la gestión reportada en la vigencia 2023</t>
  </si>
  <si>
    <t xml:space="preserve">Alcance
Las aulas virtuales impactarán principalmente a los primeros semestres de los programas nuevos en modalidad a distancia: Ingeniera Agrícola, Energías Renovables y Ambiental, que incluyen un total de 26 asignaturas. Además, algunas asignaturas comunes, como inglés, también serán incluidas en esta transformación, aunque ya cuentan con un soporte digital propio.
Ambientes virtuales de aprendizaje proyectados
Se proyectaron ambientes virtuales para los primeros semestres de cada programa nuevo bajo el modelo de educación a distancia. Esto incluye un total de 26 asignaturas. Teniendo en cuenta que en cada curso se planificaron tres guías de aprendizaje y múltiples recursos interactivos, evaluativos y dinámicos para ser gestionados en la plataforma Moodle.
El proyecto a la fecha el proyecto tiene un 50.3% de ejecución, lo que refleja un avance sustancial en la construcción de guías y el desarrollo de cursos en Moodle.
Ambientes virtuales de aprendizaje realizados: 
A la fecha, se han completado 12 cursos, los cuales ya están construidos en la plataforma Moodle y en proceso de ajustes finales para su implementación. También se han entregado 6 guías de aprendizaje al área de publicaciones, mientras que otras 4 guías están en proceso de revisión por pares académicos. Esto representa un avance significativo, aunque la disponibilidad limitada de los docentes ha ralentizado el progreso en algunos casos.
Docentes capacitados: hasta el momento, 21 docentes han sido capacitados para diseñar y gestionar ambientes virtuales de aprendizaje. Además, 46 docentes iniciaron su capacitación el 8 de octubre, lo cual refuerza nuestro compromiso con la formación continua del equipo académico.
</t>
  </si>
  <si>
    <t xml:space="preserve">Se cuenta con el Cto  . Empresa CREER por un valor de 15.000.000. Inicia el 15 de junio al 22 de noviembre. </t>
  </si>
  <si>
    <t xml:space="preserve">El cto 228 finaliza el 30 de diciembre.  </t>
  </si>
  <si>
    <t xml:space="preserve">Se cuenta con el Cto 367 de 2024. </t>
  </si>
  <si>
    <t xml:space="preserve">Participación en la feria de empleabilidad RED ANDINA/ ASCUN y otros eventos </t>
  </si>
  <si>
    <t>Se tuvo participación a un congreso de la RED ANDINA (3 de septiembre)</t>
  </si>
  <si>
    <t xml:space="preserve">Se cuenta con los estudios previos para la actividad. </t>
  </si>
  <si>
    <t xml:space="preserve">Se realizaron 3 convenios de carácter nacional: Cosejo prof nacional de ingeniería, Coperación nacional iberoamericana, Universidad Tecnológica de Pereira </t>
  </si>
  <si>
    <t>Se realizaron 45 movilidades, con un valor por concepto de viaticos 41.997.000 MTE por y tiquetes por 24.847.000 MTE</t>
  </si>
  <si>
    <t>*Con la universidad Distrital, se realizan actividades de Comunidad de Apoyo para Clases Espejo CASE. 102 Personas.  
*Clase de comunicación Oral y escrita COE. Se han realizado 8 sesiones.   La ETITC participo en el Coferencia latinoamericana y del caribe para la internacionalización de la educación superior (13 al 15 de agosto). La ETITC- ORII participó en la red ACOFI, con la iniciativa del Circulo internacional de lectura psicodinamica, se contó con la participación de 6 estudiantes, 2 administrativos y 2 docentes.</t>
  </si>
  <si>
    <t>Las actividades frente a la materialización de la política se han desarollado con normalidad, se cuenta con un avance del 78%</t>
  </si>
  <si>
    <t>Desde la Facultad se desarrolló una capacitación en electrómovilidad. Participaron una doncete de la facultad y una laboratorista. Se desarrolló una capacitación en electromovilidad gestionada con la empresa INPOINTER.</t>
  </si>
  <si>
    <t>La actividad continua en el avance reportado al 30 de junio.</t>
  </si>
  <si>
    <t>La actividad continua en el avance reportado al 30 de junio. Sin embargo se adelantan procesos de evaluación de la viabilidad del proyecto</t>
  </si>
  <si>
    <t xml:space="preserve">Se han desarrollado las siguientes actividades: 
20. 09. 2024 Día del amor y la amistad 
04.10. 2024 Jornada pedagógica con docentes 
Del 14 al 18 de octubre. Semana de la salud
Se desarrolló una estrategia de motivación desde la coordinación de desarrollo humano segunda división 
</t>
  </si>
  <si>
    <t xml:space="preserve">La actividad esta proyectada a realizar el 18 de noviembre. Se radicaron los estudios previos y tendra un valor por 9.000.000 mte </t>
  </si>
  <si>
    <t xml:space="preserve">Se proyecta una movilidad internacional (México) y una nacional, sin embargo, se está a la espera de etapas preliminares. </t>
  </si>
  <si>
    <t xml:space="preserve">Jueves 18 de octubre de 2024. MINTIC genero Talleres con docentes, padres (Seguridad y confianza digital) y estudiantes de los grados 7° y 8°, (libertades tecnológicas).
4 de octubre. Secretaria de la Mujer:  Identidad de género y conmemoración del día de la mujer.   Bienestar Universitario apoyo con la campaña Preveníos y mejoras de la salud  
</t>
  </si>
  <si>
    <t xml:space="preserve">Estudios previos radicados para el evento INFOMATRIX (5,6 y 7 de noviembre). Torneo de Delia Zapata Olibella
Estudiantes de Educación física, participaron en torneos intercolegiados
Campamento 10° Grado. San Antonio del Tequendama </t>
  </si>
  <si>
    <t xml:space="preserve">Jorcando pedagógica del 4 de octubre. taller por grados, académico
Se realizó una primera entrega de la actualización del PEI el 06 de agosto de 2024. 
El equipo de dirección del IBTI se presentó el 13 de agosto, obteniendo como avance un 60% de avance.  
</t>
  </si>
  <si>
    <t xml:space="preserve">Se han realizado las siguientes actividades: 
22 de septiembre, Aplicación de pruebas 
2 de octubre, resultados
21 de octubre. Entrevistas. 
Se cuenta como resultado de estudiantes que pasan a fase de entrevistas: 
6° 266, 7° 27. 
</t>
  </si>
  <si>
    <t xml:space="preserve">La actividad fue realizada a cabalidad, se contó con la participación de la decanatura, 2 docentes y 4 estudiantes. </t>
  </si>
  <si>
    <t xml:space="preserve">Durante la 1° semana noviembre de LAVIEW,. Se cuenta con el diseño de los cursos: Energias Renovables, Automatización de proyectos industriales y adquisición de datos. Estos cursos se desarrollaran por docentes durante el 1° semestre de la vigencia 2025.  </t>
  </si>
  <si>
    <t xml:space="preserve">Se programa las reuniones durante los días de trabajo remoto sincrónico (6). Se apoyo en la elaboración del boletín estadístico de valor agregado </t>
  </si>
  <si>
    <t>Esta actividad esta proyectada para la semana previa a parciales.</t>
  </si>
  <si>
    <t>Se han desarrollado actividades de movilidad: EIEI 2024, en Cartagena.   Congreso Internacional de Ética, Ciencia y Educación. – INIS en Medellín.   Feria de Ciencia y Tecnología del Nordeste - FENECIT a realizarse del 8 al 12 de octubre de 2024, en Recife - Brasil.  CIENCAP 2024 Paraguay.  Redcolsi: Proyectado para noviembre</t>
  </si>
  <si>
    <t>Molidades académicas de docentes y estudiantes</t>
  </si>
  <si>
    <t>Se ejecuto el Cto 238 - 2024, se desarrollaron las auditorias con normalidad incluida la del Sistema de Gestión de Seguridad de la Información, se recibieron la documentación según contrato y se socializaron los resultados a los procesos participantes</t>
  </si>
  <si>
    <t xml:space="preserve">Mediante el Cto 021 de 2024 se busca desarrollar las siguientes actividades: 
• Se realizó la segunda medición al avance de lo programado para el PETI - 2024. Verificar archivo. </t>
  </si>
  <si>
    <t xml:space="preserve">Referente al proyecto "Compasteras ETITC", las 3 composteras fueron compradas. Se gestiona la logistica para la puesta en marcha del proyecto. </t>
  </si>
  <si>
    <t xml:space="preserve">Esta actividad no presenta avance </t>
  </si>
  <si>
    <t xml:space="preserve">Esta acrtividad no ha tenido avance </t>
  </si>
  <si>
    <t>INDUCCIÓN 2024-2 ESTUDIANTES NUEVOS:
Asistencia presencial: julio 31: 460  estudiantes  a
Asistencia virtual: 1 de agosto: 508 estudiantes
Asistencia presencial: 2 de agosto: 408 estudiantes</t>
  </si>
  <si>
    <t>Se realiza la entrega de 314 cenas diarias a estudiantes del PES sede centro, se entregan 112 cenas en la UPK y al bachillerato se entregan diarios 109 refrigerios a los estudiantes del bachillerato</t>
  </si>
  <si>
    <t xml:space="preserve">Se realizan los torneos y entrenamientos los cales presentan la segiente participacion  Torneos internos press plano 21, baloncesto 45, voleibol 62,                                                                                                                Torneos externos baloncesto 12 copa bogota, voleibol 21 copa bogota                                                                                   Asistencia al GYM  309  participantes 231, Futsal 29 participantes.           Torneos internos Futsal 134 participantes, Tenis de mesa 15 participantes.                                                                                         Inscripcion al GYM 254                                                                            Entrenamientos deportes de conjunto: Baloncesto 66 participantes, voleibol 128 participantes, Futsal 320 participantes, Tenis de mesa 39 participantes                                                                     </t>
  </si>
  <si>
    <t>Pausas activas  GYM 106
prestamo de material Deportivo GYM  471                                                                                                                                                                                                                                                                                                                                               actividades recreativas GYM 13, voleibol y baloncesto 66 Futsal 106.</t>
  </si>
  <si>
    <t xml:space="preserve">A la fecha se han realizado una serie de campañas y estrategias encaminadas a la promoción de la salud y prevención de la enfermedad: 
1. Campaña de donación de sangre el 12 de agosto con una participación de 86 personas. 
2. Campaña prevención de enfermedades de transmisión sexual realizada el 21 de agosto con una participación de 47 personas.
3. Campaña prevención de enfermedades de transmisión sexual realizada el 26 de agosto con una participación de 103 personas en la sede tintal.
4. Feria de pueblo: importancia de los hábitos de vida saludable  realizada el 29 de agosto con una participación de 106 personas. 
5. Día internacional contra la prevención del suicidio realizada el 10 de septiembre con una participación de 83 personas. 
7. Vive bien, vive saludable realizada el 13 de septiembre con una participación de 44 personas. 
8. Jornada de prevención contra el suicidio realizada el  16 de septiembre con una participación de 80 personas. 
9. Salud mental y amor propio realizada el 25 de septiembre con una participación de 33 personas. 
8. Entrega de 300 cenas a los estudiantes de la sede tintal. </t>
  </si>
  <si>
    <t xml:space="preserve">1. Se realizó atención individual en el servicio de enfermería: sede tintal jornada mañana: 78 atencioones, sede tintal jornada tarde 23 atenciones y sede centro 24 estudiantes.    
Por ser información confidencial, no se comparte las evidencias. </t>
  </si>
  <si>
    <t>Para la vigencia de los meses de julio, agosto y septiembre del año en curso, se realizaron diferentes campañas para incentivar y fortalecer una cultura de la salud mental diferentes temáticas tales como, ansiedad, depresión y prevención del suicidio.</t>
  </si>
  <si>
    <t>Se realiza una reflexión para el mes y se socializa por las redes y la pagina institucional, se realiza una eucaristía con una asistencia de 25 personas</t>
  </si>
  <si>
    <t>Se realizó un atención de las diferentes decanaturas a 40 estudiantes en la escuela de formación artística en horario habierto: 40 estudiantes registrados de manera insdividual</t>
  </si>
  <si>
    <t>Se realizó acompañamiento individual a la comunidad educativa durante los meses de julio, agosto, septiembre, el cual se contó con un total de 55 atenciones.</t>
  </si>
  <si>
    <t>Se acompaña las eucaristias con el area de pastoral de cada mes - Se acompaño la fiesta del mes de septiembre con binestar Laboral -se acompano las actividades de bienestar universitario.</t>
  </si>
  <si>
    <t xml:space="preserve">Se reliza el karaoke de manera mensual - re relizan muestras culturales de manera mensual y se realizó el festival de bandas Sinfonicas en las dos sedes con mas de 200 invitados </t>
  </si>
  <si>
    <r>
      <rPr>
        <b/>
        <sz val="11"/>
        <rFont val="Calibri"/>
        <family val="2"/>
        <scheme val="minor"/>
      </rPr>
      <t xml:space="preserve">En los meses de julio, agosto y septiembre se realizaron las siguientes actividades:
</t>
    </r>
    <r>
      <rPr>
        <sz val="11"/>
        <rFont val="Calibri"/>
        <family val="2"/>
        <scheme val="minor"/>
      </rPr>
      <t xml:space="preserve">
• Cargue y verificación compromisos Incentivos Matrícula 2024-1 jóvenes en acción para 492 estudiantes el 25 de julio 2024.
• Cargue y verificación compromisos Permanencia y Excelencia 2024-1 - 16-sep.
• Notificación Entrega de Incentivos Matrícula 2024-1 Renta Joven - 6-sep.
• Renovaciones beneficiarios Generación E 2024-2 - 30-sep
• Taller Virtual Inscripciones Renta Joven - 4-sep</t>
    </r>
  </si>
  <si>
    <t>En los meses de julio a septiembre se realizaron las siguientes actividades:
26-sep - FERIA DE SERVICIOS ENTIDADES RED CUIDADANA ETITC - 64 participantes</t>
  </si>
  <si>
    <t>En los meses de julio a septiembre se realizaron las siguientes actividades:
6 apoyos individuales en el programa de Inclusión.
 AJUSTES RAZONABLES: 14 apoyos a 6 estudiantes.</t>
  </si>
  <si>
    <r>
      <rPr>
        <b/>
        <sz val="11"/>
        <color theme="1"/>
        <rFont val="Calibri"/>
        <family val="2"/>
        <scheme val="minor"/>
      </rPr>
      <t xml:space="preserve">En los meses de julio a septiembre se realizaron las siguientes actividades: </t>
    </r>
    <r>
      <rPr>
        <sz val="11"/>
        <color theme="1"/>
        <rFont val="Calibri"/>
        <family val="2"/>
        <scheme val="minor"/>
      </rPr>
      <t xml:space="preserve">
*Concéntrese, Aprendamos sobre Violencia basada en Género y Masculinidades para 80 estudiantes/ 26 agosto 2024
*Apúntale a la Equidad de Género/ para 126 estudiantes/ 6-septiembre 2024</t>
    </r>
  </si>
  <si>
    <t>En los meses de julio a septiembre se realizaron 585 apoyos a 2307 estudantes, de los cuales 361 fueron de manera idividual y 224 de forma grupal.
83% de los estudiantes caracterizados al 2024-2 ( 3159 estudiantes / 3794 matriculados 2024-2)
Alertas académicas primer corte:
429 estudiantes en riesgo crítico. Promedio  materias inferior 1.49
331 estudiantes en riesgo alto. Promedio  materias inferior 2.49
Alertas tempranas  caracterización 2024-2.
57 estudiantes en riesgo crítico
141 estudiantes en riesgo alto.</t>
  </si>
  <si>
    <t xml:space="preserve">Se estructuró y presentó ante ATENEA un proyecto, para la promoción de la Formación artistica y cultural.  </t>
  </si>
  <si>
    <t xml:space="preserve">En los meses de julio a septiembre se realizaron los 246 apoyos individuales a 52 estudiantes en las siguientes líneas:
• ASESORÍAS ACADÈMICAS:	159 apoyos a 49 estudiantes.
• APOYO PERSONAL:  49 apoyos a 8 estudiantes.
• DIAGNÓSTICOS PROCESOS DE APRENDIZAJE: 8 apoyos a 7 estudiantes.
• GIMNASIA CEREBRAL: 14 apoyos a 6 estudiantes.
• AJUSTES RAZONABLES: 14 apoyos a 6 estudiantes.
• ASESORÍAS: 1 apoyo a 1 estudiante.
• ASESORÍA PROCESOS DE APRENDIZAJE: 1 apoyo a 1 estudiante.
y 97 apoyos grupales en las siguientes actividades:
PREPARA TU MENTE CONSIENTEMENTE	 31estudiantes	
JUEGA A APRENDER	20	20 estudiantes
VOLANDO CON CREA TINTAL	19	estudiantes
VUELA CON CREA CENTRO	24	estudiantes
PRéSTAMO MATERIAL DIDáCTICO	 3 estudiantes
</t>
  </si>
  <si>
    <t>No se realizó contrato de profesional Observatorio VIda Universitaria</t>
  </si>
  <si>
    <t xml:space="preserve">La implementación de la política ambiental se fundamenta en la implementación de los 6 programas ambientales:
USO EFICIENTE DE AGUA:
Según el seguimiento al consumo de agua potable, tomando como fuente de información las facturas emitidas por la EAAB de seis cuentas contrato activas, se observa una disminución del 81% de consumo de agua potable comparando los periodos entre enero y septiembre de 2023 vs 2024, teniendo un consumo de la vigencia anterior de 75795 metros cúbicos, mientras que para la vigencia actual se tiene un consumo de 1465 metros cúbicos.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</si>
  <si>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CÁTEDRA ETITC: CRISIS DEL AGUA: Dr. Gustavo Correa Assmus
#CátedraETITC 🔴 ¿Crisis del agua?
hace 5 semanas
 ·
7,3 mil reproducciones</t>
  </si>
  <si>
    <t xml:space="preserve">Se hace seguimiento al consumo de energía eléctrica con los datos disponibles a la fecha que se obtienen de la facturación del servicio suministrado por ENEL. Se observa una disminución entre junio y julio de 2024 y un incremento del consumo en el mes de agosto, esto asociado al periodo de naciones de estudiantes y docentes en mitad de año. Sin embargo, en el mes de agosto se observa un pico de 58710 kWh. 
Comparando el periodo comprendido entre enero y septiembre de 2023 vs 2024 se observa una disminución en el consumo de energía eléctrica de un 0,49%. De manera acumulativa y con relación al año base 2019, se evidencia una reducción en el consumo de energía del 6,1 %. 
</t>
  </si>
  <si>
    <t xml:space="preserve">El avance de esta actividad continua en lo reportado al 30 de junio. </t>
  </si>
  <si>
    <t xml:space="preserve">Con el proyecto Sistema de Control de Accesibilidad ejecutado mediante el Contrato 217 de 2020; se entregaron 30 dispositivos TOIOTEM, de los cuales seis se instalaron en la portería calle 13, dos están instalados movibles en el momento en la portería calle 15 y dos en la portería calle 17.
El resto de dispositivos se designaron para talleres y laboratorios para un proyecto complementario. Adicionalmente se están haciendo adecuaciones de redes y datos. El programa se encuentra en funcionamiento, desde la vigencia 2021, las bases de datos se actualizan constantemente y se sacan reportes de ingresos y salidas cada mes.
</t>
  </si>
  <si>
    <t>El avance de la meta estrategica continua en lo reportado al 30 de junio</t>
  </si>
  <si>
    <t>SEGUIMIENTO PLAN DE ACCIÓN INSTITUCIONAL ETITC</t>
  </si>
  <si>
    <t>SEGUIMIENTO PLAN DE ACCIÓN INSTITUCIONAL ETITC - 2024</t>
  </si>
  <si>
    <t xml:space="preserve">Para el 3° trimestre de la vigencia, desde la oficina de calidad, se han realizado 8 auditorias internas: Julio: Informática y Telecomunicaciones, Seguridad de la Información, Gestión Calidad, Investigación. Agosto: Gestión de Adquisiciones, Gestión de Calidad. Septiembre: Direccionamiento institucional, Gestión de Recursos Físiscos. </t>
  </si>
  <si>
    <t xml:space="preserve">Se cuenta con 2 profesionales asignados especificamente para consolidación de la información estudios maestros de los 3 pregrados. </t>
  </si>
  <si>
    <t xml:space="preserve">SEGUIMIENTO 4° TRIMESTRE </t>
  </si>
  <si>
    <t>El proceso quedo desierto, se prioriza para la vigencia 2025</t>
  </si>
  <si>
    <t>Se esta a la espera del concepto de un profesional, por ende se prioriza su desarrollo durante el 2025</t>
  </si>
  <si>
    <t>Se cuenta con los estudios previos, sin embargo, se prioriza para la vigecnia 2025</t>
  </si>
  <si>
    <t xml:space="preserve">La actividad se prioriza para la vigencia 2025, toda vez que, la obra de reforzamiento de laboratorio de fundición finalizo durante noviembre y los paneles solares se instalaron en el mismo mes.  </t>
  </si>
  <si>
    <t>Se cuenta con el concepto de 2 empresas especialistas, las cuales dictamiraron que no es necesario aún la realización de un mantenimiento.</t>
  </si>
  <si>
    <t>Se desarrolla la fase de estudio de mercado.</t>
  </si>
  <si>
    <t xml:space="preserve">Cto 357- 2024 </t>
  </si>
  <si>
    <t>Se explora el análisis de mercado</t>
  </si>
  <si>
    <t xml:space="preserve">Se cuenta con el CDP 36924 y Orden de compra 137662. </t>
  </si>
  <si>
    <t>Se cuenta con el 331-2023 (250.000.000), finaliza el 22 de diciembre. Se cuenta con el Cto 407. inicio el 27 de noviembre y finalizada el 30 de diciembre (29.799.999,28).</t>
  </si>
  <si>
    <t xml:space="preserve">Nacionales: 
1. Fundasol 126. Firmado 8 de octubre de 2024
2. Instituto técnico metropolitano ITM. Firmado 14 de noviembre de 2024
3. Instituto técnico metropolitano ITM (ESPECIFICO). Firmado 14 de noviembre de 2024
4. HABITAT A VIBE COMPANY S.A.S. Firmado 8 de octubre de 2024
Internacionales:
1. Prioridad Global University. Firmado 22 de octubre de 2024
</t>
  </si>
  <si>
    <t xml:space="preserve">*Se tuvo una participación en la RED RIUC
*Participación a través de una movilidad Asamblea Nacional de la Red Colombiana de Internacionalizacion RCI DEL 27 AL 29 DE NOVIEMBRE en armenia quindio, en este evento, se realizo lanzamiento de la Política de Internacionalización por parte del Viceministerio de Educación Superior de Colombia, un hito que fortalecerá las estrategias de internacionalización en el ámbito educativo del país.
*Se realiza gestión para realizar una movilidad con la REDTTU, para desarrollar la iniciativa: English language and Culture program (ELCP) 2025 con Niagara College Canadá.                                                                 *Se proyecta la participación como gestores de internacionalización en la Convocatoria GLOSOUTH INTIATIVE.                                            </t>
  </si>
  <si>
    <t>Se realizaron 11 movilidades, con un valor por concepto de viaticos 26.427.955 MTE por y tiquetes por 37.335.862 MTE</t>
  </si>
  <si>
    <t>Las actividades frente a la materialización de la política se han desarollado con normalidad, se cuenta con un avance del 100%</t>
  </si>
  <si>
    <t xml:space="preserve">Se estructura el 3° boletín del CIACET, el cual será finalizado en diciembre y se publicará en enero. </t>
  </si>
  <si>
    <t>Se cuenta con un avance en los planes de mejoramiento de autoevaluación de programas 2022 (70%), sin embargo, en el marco de la acreditación institucional se priorizo el seguimiento al plan de mejoramiento de autoevaluación institucional y de condiciones iniciales, que de manera paralela aportan al plan de mejoramiento de programas.</t>
  </si>
  <si>
    <t xml:space="preserve">Se adelando el respectivo proceeso, estudio previos, legalización, se cuenta con la resolución de 759 de 25 de noviembre de 2024; y el pago se realizará durante la segunda semana de diciembre. </t>
  </si>
  <si>
    <t>Realizar la gestión necesaria para consolidación de las plantas global</t>
  </si>
  <si>
    <t>14.11.2024 el DAPRE dio respuesta, en la que solicitan requerimiento, como actas de la gestión previamente realizado y algunos otro documentos. 26.11.2024 la ETITC dio respuesta, se esta a la espera de la respuesta respectiva.</t>
  </si>
  <si>
    <t>Esta actividad finalizó con lo reportado al 30 de septiembre</t>
  </si>
  <si>
    <t>El valor de las nominas para el 3° trimestre de la vigencia haciende a $</t>
  </si>
  <si>
    <t xml:space="preserve">Se cuenta con los resultados de las pruebas comportamentales y funcionales, se esta a la espera de la valoración de antecedentes. </t>
  </si>
  <si>
    <t>El valor de las nominas para el 4° trimestre de la vigencia haciende a $  (octubre y noviembre)</t>
  </si>
  <si>
    <t xml:space="preserve">Octubre: Taller practivo de transferencia ducumetal, 8 personas.         Liderazgo estrategico y toma de desiciones, 21 personas. Catedra ETITC. DDHH Enfoqueque de genero, 213 personas. Respuesta de fondo y PQRSD 20.      Noviembre. Taller experiencial fortaleciendo equipos de trabajo 10 participantes. Realidad Virtual RCP, 13 Personas. Actualización de riesgos estrategicos (Riesgos fiscales), 32 participantes. Redacción de documentos 42 participantes. Responsabilidad de los supervisores, 37 peronas.  </t>
  </si>
  <si>
    <t xml:space="preserve">Se desarrollo las siguientes capacitaciones:  1. Curso CABBIO CABBIO UR12: “Inteligencia artificial y visión computacional como herramientas para vincular la fisiología y mejoramiento vegetal con la agricultura de precisión a través de la fenómica”, que se dictará en la Facultad de Agronomía de la Universidad de la República (UdelaR) en Montevideo, Uruguay, del 07 al 12 de octubre de 2024.                                                                                    2. Curso: Programa de formación en competencias digitales para docentes de consumidor a prosumidor: Fortalece tu práctica docente con el diseño de recursos educativos digitales.                                                                                                                                Asistencia de docentes en el taller para investigadores. </t>
  </si>
  <si>
    <t>La actividad se desarrolló el 29 de noviembre, se contó con 49 proyectos; y se realizó en la sede Tintal.</t>
  </si>
  <si>
    <t xml:space="preserve">Se dio el relacionamiento con Imagunet, quienes realizaron invitación a participación a Webinars (Webinar: La Evolución del Open Source: De Mainframes a personas, 19 de septiembre.  Webinar: Chatbot Multicanal 28 de noviembre), se contó con la participación de estudiantes de la facultad. Se desarrolló el Taller de Introducción a Wazut: Primeros pasos, 19 noviembre.   P4S Tanque de tiburones el 30 de noviembre, apoyaron el evento y nos dieron regalos. Inscripción a hosting por 1 año a los ganadores.
hosting y dominio a todos los participantes
Pragma, práctias empresariales. Visitas empresariales por medio de FEDESOFT
 </t>
  </si>
  <si>
    <t>El seminario fue realizado el 09 de octubre, se dicto la Conferencia en sistemas de ecuaciones lineales. Se contó con participación de 60 personas.</t>
  </si>
  <si>
    <t xml:space="preserve">Se cuenta con los respectivos lineamiento para desarrollar las asignaturas, sin embargo, no se ha logrado el avance debido que en la exploración del estudio de mercado no se han reportado oferentes que cumplan con los criterios institucionales. </t>
  </si>
  <si>
    <t>Se desarrolla el proceso precontractual (estudio de mercado).</t>
  </si>
  <si>
    <t>12 de septiembre de 2024. Se desarrolló la segunda reunión la cual tuvo como motivo la actualización de Syllabus</t>
  </si>
  <si>
    <t xml:space="preserve">El PAA 2024, finalizó su gestión con 3 auditorias, Bienestar Universitario, Autoevaluación y Jurídica. El proceso no continuo debido a que no se contaba con un profesinal de apoyo. </t>
  </si>
  <si>
    <t>Presentación de informes de requerimiento legal a entes externos</t>
  </si>
  <si>
    <t>Se adelanta la gestión de 8 de los 16 pendientes del área. Se solicita información a las áreas, sin embargo, esta no se ha suministrado en los tiempo requeridos.</t>
  </si>
  <si>
    <t xml:space="preserve">Seguimiento al Programa de Transparencia y Ética Pública y  mapas de riesgos de corrupción.  </t>
  </si>
  <si>
    <t xml:space="preserve">El PTEP se encuentra con un avance del 60% y el informe de mapa de riesgos se encuentra en desarrollo, comenzando con la solicitud de información a las áreas y procesos.  </t>
  </si>
  <si>
    <t>Se desarrolló el proceso para cerrar 64 planes de mejoramiento 2020 - 2024. Quedan en estado en curso 24 y sin iniciar 49.</t>
  </si>
  <si>
    <t>El 02 de diciembre se realizó la solicitud a las áreas y procesos. Se esta a la espera de la respectiva respuesta.</t>
  </si>
  <si>
    <t>Esta actividad no se ha desarrollado</t>
  </si>
  <si>
    <t>La actualización del reporte EKOGI se realiza de manera permante dependiendo de las actuaciones. Se cuenta con 19 procesos activos.</t>
  </si>
  <si>
    <t>Se cuenta con 24 procesos definidos y 5 en Instrucción</t>
  </si>
  <si>
    <t xml:space="preserve">Se estructuró la campaña "Rol de servidor público, atención al ciudadano y oportuna respuesta de peticiones", la cual fue enviada al área de comunicaciones para su divulgación. </t>
  </si>
  <si>
    <t xml:space="preserve">25 de octubre de 2024, se desarrollaron 2 ceremonias de grado PES; en esta ocasión se contó con la participación de 584 graduandos. 
El 5 de diciembre se realizará una ceremonia de grado del IBTI, se proyecta graduar 170 estudiantes de grado 11. 
</t>
  </si>
  <si>
    <t xml:space="preserve">SEGUIMIENTO 3° TRIMESTRE </t>
  </si>
  <si>
    <t>,</t>
  </si>
  <si>
    <t>Se continua el desarrollo de las 9 estrategias de posicionamiento de  la ETITC: 1. Socializar e implementar el manual de Política de Comunicaciones y de Imagen. (Interna)
2. Sensibilizar sobre el espacio de la intranet. (Interna)
3. Calendario - programación de actividades. (Externa)
4. Generar mayor contenido, historias de impacto, notas de prensa. (Externa)
5. Articulación con los módulos de las materias Comunicación oral y escrita. (Interna)
6. Fortalecer el trabajo orgánico para el posicionamiento de la ETITC. (Externa)
7. Analizar y evaluar con las métricas de la página web y las redes sociales. (Externa)
8. Fomentar la participación en redes sociales. (Externa)
9. Desarrollar alianzas estratégicas. (Externa). Se presenta informe de ejecución.    https://itceduco-my.sharepoint.com/:w:/g/personal/plandeaccion_itc_edu_co/EVQtjI0Fu59HhFPgnSwjvRcBb4A5Gdu4Ckhf1b4C-NKPwA?e=4GqmFq</t>
  </si>
  <si>
    <t xml:space="preserve">Esta actividad no se ejecuto, ya que los recursos no fueron priorizados para este fin </t>
  </si>
  <si>
    <t xml:space="preserve">Revisión de cumplidos y generación de cuentas por pagar y obligaciones 
</t>
  </si>
  <si>
    <t xml:space="preserve">Se hace el envió del comunicado (oficio) a través de correo electrónico de manera masiva al personal administrativo, desde el área se realiza la respectiva revisión y corrección para su respectivo cargue a SECOP. Se evidencia la revisión del 3ª trimestre de la siguiente manera: 
julio:326 obligaciones (incluidas las anuladas y sin pagar a la fecha del seguimiento)
agosto: 367 obligaciones (incluidas las anuladas y sin pagar a la fecha del seguimiento)
septiembre:  377 obligaciones (incluidas las anuladas y sin pagar a la fecha del seguimiento).
606 cumplidos revisados de prestación de servicios </t>
  </si>
  <si>
    <t xml:space="preserve">Se hace el envió del comunicado (oficio) a través de correo electrónico de manera masiva al personal administrativo, desde el área se realiza la respectiva revisión y corrección para su respectivo cargue a SECOP. Se evidencia la revisión del 4ª trimestre de la siguiente manera: 
julio:326 obligaciones (incluidas las anuladas y sin pagar a la fecha del seguimiento)
agosto: 367 obligaciones (incluidas las anuladas y sin pagar a la fecha del seguimiento)
septiembre:  377 obligaciones (incluidas las anuladas y sin pagar a la fecha del seguimiento).
606 cumplidos revisados de prestación de servicios </t>
  </si>
  <si>
    <t xml:space="preserve">Según calendario, se ejecuta el proceso de matrículas para estudiantes: 
Antiguos: del 2 al 5 de diciembre 
Nuevos: del 11 al 17 de diciembre  
</t>
  </si>
  <si>
    <t>Desde el área financiera se evidencia la generación de 104 CDP para el mes de octubre, 53  CDP para el mes de noviembre.Compromisos de octubre (161), noviembre (126).</t>
  </si>
  <si>
    <t xml:space="preserve">Se tuvo participación en las siguientes capactitaciones:            *Cierre de vigencia. 20 y 21 de noviembre.                                                           *Asistencia administación pac. 29 de noviembre                                          *Caja menor: 29 de noviembre  </t>
  </si>
  <si>
    <t xml:space="preserve">02.12. 2024 Se socializó la circular BAF014 a través de correo electrónico          Socialización de memorando de pago: 08 de octubre y 14 de noviembre </t>
  </si>
  <si>
    <t>En noviembre se realizó el informe del estado financiero con corte a 30 de Septiembre, este cuenta con notas a los estados financieros: https://www.etitc.edu.co/archives/estfinancierossep24.pdf</t>
  </si>
  <si>
    <t>Se cuenta con el Cto 384 de 2024, se cuenta con el acta de inicio. Inicio 20 de noviembre de 2024 y finaliza el 6 de noviembre de 2025.</t>
  </si>
  <si>
    <t xml:space="preserve">Se cuentqa con los estudios previos ($14.280.000), se enviaron a la V. Administrativa, se cuenta con la respuesta, de que este proceso será priorizado para el 2025. </t>
  </si>
  <si>
    <t xml:space="preserve">El Contrato se ejecuta con normalidad y finaliza el 15 de diciembre. </t>
  </si>
  <si>
    <t>Esta actividad finaliza con lo reportado al 30 de septiembre</t>
  </si>
  <si>
    <t xml:space="preserve">Se cuenta con estudios previos. Esta actividad no fue ejecutada durante la vigencia </t>
  </si>
  <si>
    <t>Taller de Metalistería y soldadura:
Mantenimientos preventivos y correctivos para los equipos y maquinaria del taller  para preservar el buen estado de los mismos y garantizar la disponibilidad para su uso.</t>
  </si>
  <si>
    <t>El proceso se encuentra publicado en SECOP, se esta a la espera de presentación de oferentes.</t>
  </si>
  <si>
    <t xml:space="preserve">Esta actividad no fue realizada. </t>
  </si>
  <si>
    <t>Taller de Química: Mantenimientos, fuentes, multimetos microscopios, balanzas generador bander graff mufla , hornos</t>
  </si>
  <si>
    <t>El estudio previo fue realizado, sin embargo, será desarrollado durante la vigencia 2025</t>
  </si>
  <si>
    <t>Esta actividad se desarrollará una vez finalice la obra de reforzamiento estructural</t>
  </si>
  <si>
    <t>La actividad fue realizada mediante el Cto 230 de 2024</t>
  </si>
  <si>
    <t xml:space="preserve">Esta actividad no fue realizada </t>
  </si>
  <si>
    <t>Metrologia. Calibración intrumentos de medición para practicas especializadas</t>
  </si>
  <si>
    <t>La actividad fue realizada mediante el Cto 292 de 2024</t>
  </si>
  <si>
    <t>Taller de electricidad
Adquisición de insumos de electricidad como base, para la realización de clases teorico-practicas de IBTI y PES del taller de electricidad J301</t>
  </si>
  <si>
    <t xml:space="preserve">Bancos de trabajo de diagnóstico en panel eléctrico, y bancos para las consolas de trabajo. </t>
  </si>
  <si>
    <t>La actividad fue realizada mediante el Cto 231 de 2024</t>
  </si>
  <si>
    <t xml:space="preserve">Mediante el Cto 366 de 2024 se realizó un mantenimiento a las 11 maquinas existentes,  </t>
  </si>
  <si>
    <t>El curso continua con normalidad, y finaliza el 14 de diciembre</t>
  </si>
  <si>
    <t>Se recibio visita de la ExpoMovil (15 de noviembre), y Coally (22 de noviembre), Escuela Militar de ingenieros (26 de noviembre). El 16 de noviembre se tuvo visita por parte de embajadores de general motors.</t>
  </si>
  <si>
    <t>Se recibio visita de la ExpoMovil (15 de noviembre)</t>
  </si>
  <si>
    <t xml:space="preserve">El cursos se desarrolla con normalidad y finaliza el el 31 de enero de 2025 </t>
  </si>
  <si>
    <t xml:space="preserve">Esta actividad no se desarrolló por falta habilitación de espacios </t>
  </si>
  <si>
    <t>La certificación se de ejecuta del 7 de septiembre al 30 de noviembre. Se cuenta con 11 estudiantes</t>
  </si>
  <si>
    <t>La certificación finalizó con normalidad, contando con 11 estudiantes.</t>
  </si>
  <si>
    <t>La certificación se de ejecuta del 7 de septiembre al 30 de noviembre. Se cuenta con 4 estudiantes</t>
  </si>
  <si>
    <t>La certificación finalizó con normalidad, contando con 4 estudiantes.</t>
  </si>
  <si>
    <t>El curso inicio el 5 de noviembre y finaliza el 20 de febrero, con 15 estudiantes</t>
  </si>
  <si>
    <t>PRESTACION DE SERVICIOS PROFESIONALES PARA APOYAR LAS ACTIVIDADES DEL GITEPS COMO INSTRUCTOR DESARROLLANDO CURSO LIBRE DE ARTICULACIÓN DE 90 HORAS CON EL COLEGIO JUAN BAUTISTA DE LA SALLE DE ZIPAQUIRÁ</t>
  </si>
  <si>
    <t>Este curso fue desarrollado con 5 grupos y un total de 176 estudiantes</t>
  </si>
  <si>
    <t>El curso en B-learnig fue desarrollado con 82 docentes</t>
  </si>
  <si>
    <t xml:space="preserve">La adición inicio 4 de octubre y finalizó el 5 de noviembre, con 12 estudiantes. </t>
  </si>
  <si>
    <t xml:space="preserve">El curso se ejecuta con normalidad, al 3 de diciembre se cuenta con un promedio de 47 personas. </t>
  </si>
  <si>
    <t xml:space="preserve">2.   9, 16 y 23 de octubre.  Alcaldía Local de Puente Aranda "Innovación Social y Desarrollo Sostenible, En el punto Vivelab del Barrio el Galan ".                                                                                                                                     </t>
  </si>
  <si>
    <t>El curso finalizó el 1 de noviembre con 14 personas</t>
  </si>
  <si>
    <t>El curso finalizó el 20 de noviembre con 17 personas</t>
  </si>
  <si>
    <t xml:space="preserve">Se cuenta con el informe respectivo. La caracterización finalizó con 55 personas </t>
  </si>
  <si>
    <t>Para el 2° semestre no se desarrollaron actividades de pre ingeniero</t>
  </si>
  <si>
    <t>La actividad finalizó con lo reportado al 30 de septiembre.</t>
  </si>
  <si>
    <t>Esta actividad se desarrollará en febrero de 2025</t>
  </si>
  <si>
    <t>Se han realizado con docentes las siguientes actividades:   1. Actividad de cierre, almuerxo doncetes del IBTI (04.12.2024). Taller de prepensionados (02.12.2024). Celebración del día de la familia (06.12.2024). Festejando el niño y la niña interior (18.10.2024).    Semana de desarrollo institucional (11.10.2024). Sesión de Yoga (16.10.2024).</t>
  </si>
  <si>
    <t>Retiro espiritual en Quindio de la promoción 11° (30, 31,de estudio, 1 y de 2 noviembre) se contó con la participación de 78 estudiantes.      Bande de honor, al colegio san pedro Claver. Danzas, colegio Francisco Jose de Caldas, encuentro nacional de danzas (2 de noviembre). Participación en el campeonato internacional de intercolegiados, fútbol sala, baloncesto y voleibol. Infomatrix, 6 estudiantes. Festival de danzas navideñas (2.12.2024).</t>
  </si>
  <si>
    <t xml:space="preserve">(17.10.2024) Encuentro formativo ciber paz, Mintic 2024,  7°, 8°, docentes y padres de familia. (22 al 25 de octubre) ExpoITC </t>
  </si>
  <si>
    <t xml:space="preserve">Según calendario académico: Citación a entrevistas de padres de familia, Se publicó resultados de estrevistas. </t>
  </si>
  <si>
    <t>Laa actualización del PEI finalizó su gestión con un 65% de avance.  Queda pendiente rol de maestro, rol de estudiante y proceso de evaluación.  Consejo de padres, estudiantes, para llegar al Consejo de Dirección</t>
  </si>
  <si>
    <t xml:space="preserve"> </t>
  </si>
  <si>
    <t xml:space="preserve">La actividad continua en el mismo estado del 30 de junio  </t>
  </si>
  <si>
    <t xml:space="preserve">Se han desarrollado las siguientes actividades de mantenimiento: Cubiertas del mes de noviembre.  </t>
  </si>
  <si>
    <t xml:space="preserve">Durante el 4° trimestre, se han atendido 220 actividades en general. Mantenimiento al tan que de agua poble de 44.000 lt. Sondeo de las cajas de inspección. Instalación de una carpa. Mantenimiento de cubiertas.  </t>
  </si>
  <si>
    <t xml:space="preserve">Se realizó la articulación con los proyectos macro 2025. </t>
  </si>
  <si>
    <t xml:space="preserve">Se finalizó la orden de compra 11436 con un avance del 100%. Se realizó el envio del nuevo estudio previo para la adquisición de insumos durante el mes de octubre. </t>
  </si>
  <si>
    <t>Se ejecuto la orden 137662, por un valo de 260.000.000 MTE</t>
  </si>
  <si>
    <t xml:space="preserve">Se realizó la solicitud de insumos, para realizar la subdivisión de 12 parqueadero. </t>
  </si>
  <si>
    <t xml:space="preserve">Radicación de la FASE 1 plan de movilidad inclusiva de la sede central de la escuela tecnológica instituto técnico central ETITC, ante MinCultura. Se esta  a la espera de la respectiva respuesta (orden de compra 137662). </t>
  </si>
  <si>
    <t>Por tiempos en la ejecución de la actividad, se proyecta su desarrollo durante la vigencia 2025.</t>
  </si>
  <si>
    <t xml:space="preserve">Se tiene previsto para la segunda semana de diciembre, la presentación de un simulacro para el proceso de acreditación institucional. </t>
  </si>
  <si>
    <t>Se cuenta con una propuesta, de un oferente; esta se encuentra en proceso de evaluación para adelantar el proceso de formulación del Plan de infraestructura física y tecnológica</t>
  </si>
  <si>
    <t xml:space="preserve">Se adelanta el proceso precontractual para contratar servicios con la empresa ESE. El desarrollo de la estrategia se proyecta para el 1° semestre de la vigencia 2025. </t>
  </si>
  <si>
    <t xml:space="preserve">El proceso se encuentra en la oficina de contratación, se verifican documento de proveedores para dar paso a la contratación de las licencias. </t>
  </si>
  <si>
    <t xml:space="preserve">Durante el 4°. trimestre de la vigencia se ha realizado la actualización continua de los Syllabus. La alineación de los syllabus (406) entre didácticas, estrategias, instrumentos y criterios de evaluación, se encuentra con un avance del 100%.
</t>
  </si>
  <si>
    <t>La prueba piloto se ejecuta en las diferentes decanaturas: Los datos resultantes serán analizados durante el 1° semestre de la vigencia 2024. A partir de allí se verificará la eficiencia del instrumento y se desarrollaran nuevas estrategias para el 1° semestre con relación a resultado de aprendizaje y competencias.</t>
  </si>
  <si>
    <t>El Plan de Desarrollo Profesoral 2023-2026, fue formulado mediante contrato de prestación de servicios. Este fue aprobado mediante consejo académico el 3 de diciembre.</t>
  </si>
  <si>
    <t xml:space="preserve">Se tuvo participación en expoestudiantes (1050 estudiantes). </t>
  </si>
  <si>
    <t xml:space="preserve">Se han desarrollado el diseño de 26 guías, se han apoyado con capacitación a docentes (46), Se creó un repositorio con materiales como videos y presentaciones interactivas, facilitando el acceso a recursos actualizados y Se optimizó el uso de la plataforma Moodle y se integraron nuevas tecnologías como realidad aumentada e inteligencia artificial. El proyecto cuenta con un avance del 60%. </t>
  </si>
  <si>
    <t xml:space="preserve">Se tuvo participación en el concurso de vehiculos de tracción humana realizado por la EAFIT. Se contó con la participación de 7 estidantes, un docente y un académico administrativo.    Se tuvo participación en la competencia realizada por la universidad Militar. Se contó con la participación de 3 estudiantes, 2 profesores y dos académico administrativo. </t>
  </si>
  <si>
    <t>Se repotenció el VTE y el VTH fue fabricado en la ETITC sede centro.</t>
  </si>
  <si>
    <t xml:space="preserve">Por tiempos de ejecución, la capacitación se desarrollará durante enero de la vigencia 2025. </t>
  </si>
  <si>
    <t>Se proyecto para el mes de enero, una conferencia "Procedimientos de soldadura".</t>
  </si>
  <si>
    <t xml:space="preserve">Se desarrolló una sesión de Consejo de la Facultad el 15 de noviembre. Asistieron 1 docente, un egresado, el profesional de apoyo, la Decana de la Facultad, un representante del sector industrial y 8 docentes no integrantes permanentes del Consejo. 06.11.2024. Se realizó una reunión general, se contó con 10 docentes de manera virtual y 5 de manera presencial.    </t>
  </si>
  <si>
    <t xml:space="preserve">*Durante el 4° trimestre se realizaron los siguientes procesos: 
Actualización (6), eliminación (11), creación (6). 
*Se actualización 42 instrumentos de gestión: Normogramas, programas, planes, caracterizaciones. </t>
  </si>
  <si>
    <t xml:space="preserve">El documento fue enviado el 10 de noviembre al área de gestión documental. </t>
  </si>
  <si>
    <t>Para el 3° trimestre de la vigencia se han realizado 13 acompañamientos para la actualización de instrumentos de gestión</t>
  </si>
  <si>
    <t>Para el 4° trimestre de la vigencia, desde la oficina de calidad, se han realizado 2 auditorias internas: octubre: SST. noviembre Control interno.</t>
  </si>
  <si>
    <t xml:space="preserve">La Capacitación de actualziación de riesgos fiscales fue desarrollada el 19 de noviembre. Se contó con la participación de 45 personas. </t>
  </si>
  <si>
    <t xml:space="preserve">Desde la OAP se informa que se adelanta la formalización del proyecto ante el MEN, sin embargo es necesario contar con 2 cotizaciones, para avanzar en el proceso. </t>
  </si>
  <si>
    <t>Se proyecta para el 28 de diciembre la culminación de las intervenciones físicas en la sede centro.   Trámite de los pagos 4 y 6 del Cto 320 del 2022.  a la fecha se a tramitado el pago por un valor total de $2,891,310,876.20</t>
  </si>
  <si>
    <t>El proyecto continua en el avance presentado al 30 de septiembre.</t>
  </si>
  <si>
    <t xml:space="preserve">Se cuenta con el Cto 341 de 2023. Se ejecuta en un 100%. Se tramitó la factura para el último pago por un valor de $28,523,835.00 </t>
  </si>
  <si>
    <t>El Cto 327 se encuentra en una ejecución del 100%. Se tramitó la factura para el último pago por un valor de $408,993,031.42</t>
  </si>
  <si>
    <t>El Cto 344 se encuentra en una ejecución del 100%. Se tramitó la factura para el último pago por un valor de $35,604,876.00</t>
  </si>
  <si>
    <t>El Cto 336 se encuentra en una ejecución del 100%. Se tramitó la factura para el último pago por un valor de $445,062,299.63  </t>
  </si>
  <si>
    <t xml:space="preserve">El Cto 340 se encuentra en una ejecución del 100%. Se tramitó la factura para el último pago por un valor de $28,938,330.87 </t>
  </si>
  <si>
    <t xml:space="preserve">El Cto 329 de 2023 se encuentra en una ejecución del 100%. Se tramitó la factura para el último pago por un valor de $363,354,377.54 </t>
  </si>
  <si>
    <t>REALIZAR LA INTERVENTORIA  AL MANTENIMIENTO ESPECIALIZADO DE FACHADAS UBICADAS EN EL BLOQUES C DE LA SEDE CENTRAL DE LA ESCUELA TECNOLÓGICA INSTITUTO TÉCNICO CENTRAL</t>
  </si>
  <si>
    <t>REALIZAR EL MANTENIMIENTO ESPECIALIZADO DE FACHADAS UBICADAS EN EL BLOQUE Z DE LA SEDE CENTRAL DE LA ESCUELA TECNOLÓGICA INSTITUTO TÉCNICO CENTRAL</t>
  </si>
  <si>
    <t>$2,891,310,876.20</t>
  </si>
  <si>
    <t xml:space="preserve">$28,523,835.00 </t>
  </si>
  <si>
    <t>$408,993,031.42</t>
  </si>
  <si>
    <t>$35,604,876.00</t>
  </si>
  <si>
    <t>$445,062,299.63  </t>
  </si>
  <si>
    <t xml:space="preserve">$28,938,330.87 </t>
  </si>
  <si>
    <t xml:space="preserve">$363,354,377.54 </t>
  </si>
  <si>
    <t>El seguimiento se realizará con corte al 20 de diciembre.</t>
  </si>
  <si>
    <t xml:space="preserve">se cuenta con el Cto 405 de 2024, con fecha de inicio del 5 de diciembre,hasta el 15 de diciembre. </t>
  </si>
  <si>
    <t>Esta actividad será priorizada para la vigencia 2025</t>
  </si>
  <si>
    <t xml:space="preserve">El Diagnóstico de cuadros maestros de programas e institucional, fue radicado el 5 de noviembre de 2024. </t>
  </si>
  <si>
    <t xml:space="preserve">Durante el mes de diciembre, se gestiona con los decanos la finalización de las condiciones 12, 4,6,7,8 y 9. Se proyecta entrega de documentos el 17 de diciembr </t>
  </si>
  <si>
    <t>Esta actividad se prioriza para enero de la vigencia 2025</t>
  </si>
  <si>
    <t>El programa cuenta con un avance del 95% en las condiciones 1,2,3,4,5,6,7,8 y 9. Se proyecto recibir documentos terminados el 10 de diciembre</t>
  </si>
  <si>
    <t xml:space="preserve">La gestión de las 3 especializaciones finalizo con un 100% de avance </t>
  </si>
  <si>
    <t>Durante este trimestre se realizo reunión de los intgrantes de la RED, durante el desarollo del tercer congreso de Ciencia en Ingeniería 1 y2 de Octubre, espacio en el cual se realizo un conversatorio alrededor de com fortalcer la alianza Academia - Empresa. 1 de Octubre de 2024</t>
  </si>
  <si>
    <t>Se realizo el Plan Estratégico para la Red de laboratorios con dos Objetivos Estratégicos y 4 Indicadores para medir el avance del cumplimiento una vez implementada la Red de laboratorios. 19 de Noviembre 2024</t>
  </si>
  <si>
    <t>Se realizo segumiento a todos los convenios Interinsttucionales, con el informe de avance del 4° trimestre. Fecha de Infomre 20 de noviembre de 2024</t>
  </si>
  <si>
    <t xml:space="preserve">Se realizó del 9 al 12 de octubre de 2024, un grupo de 17 estudiantes de la ETITIC participaron en el XXVII Encuentro Nacional y el XXI Encuentro Internacional de Semilleros de Investigación, organizado por la Red Colombiana de Semilleros de Investigación (RedCOLSI). Este evento se llevó a cabo de manera presencial en Barranquilla, en las instalaciones de la Universidad de la Costa y la Corporación Universitaria Latinoamericana. </t>
  </si>
  <si>
    <t>Se realizó del 30 de septiembre al 4 de octubre, Feria Científica y Tecnológica Internacional CIENCAP en Asunción - Paraguay, en la cual participaron dos estudiantes de Ingenieria Mecatronica.</t>
  </si>
  <si>
    <t xml:space="preserve">El Cto 195, finalizó con normalidad, se cuenta con la carpeta que integra los productos alcanzados  </t>
  </si>
  <si>
    <t xml:space="preserve">Con el Cto 228 de 2024, se alcanzaron diferentetes productos encaminados fortalecer el relacionamiento con egresados, para ello se trabajaron las siguientes líneas estrategicas:  Comunicaciones y aprociación; autoevaluación; Sistemas, monitoreo, sistematización y evaluación Permante del proceso de  Egresadfos, proyectcción social y Extensión. </t>
  </si>
  <si>
    <t>Se tuvo participación en el evento: Tejiendo redes en colombia (18, 19 y 20 de noviembre). Se realizó una movilidad a la universidad industrial de Santander, evento  "VII encuentro internacional de unidades de egresados Bucaramanga"</t>
  </si>
  <si>
    <t xml:space="preserve">El encuentro fue realizado el 22 de noviembre, se contó con la participación de 120 egresados. Desarrollado en Compensar AV 68 </t>
  </si>
  <si>
    <t xml:space="preserve">La actividad finalizó a cabalidad, se entrego el informe. </t>
  </si>
  <si>
    <t xml:space="preserve">Se cuenta con el acta de inicio y el proceso para realizar el 1° pago. </t>
  </si>
  <si>
    <t xml:space="preserve">Se participó en Expoestudiantes del 29 de noviembre al 1 de diciembre. Se tuvo participación en evento con la alcaldía de Fontivon 12 de noviembre. </t>
  </si>
  <si>
    <t>Participamos en el 2do CONVERSATORIO SOBRE FORMACIÓN PARA LA INVESTIGACIÓN. el 30 de octubre, en la Universidad El Bosque.  Este encuentro fue insterinstitucional en donde participaron 5 IES, pertenecientes a la Alianza Interistitucional de Investigación.</t>
  </si>
  <si>
    <t>En 2024, la REDIETITC avanzó en su estructura organizativa y en proyectos colaborativos, destacando en eventos como Infomatrix Nacional – Colombia, el Encuentro RedCOLSI y la Feria Científica CIENCAP en Paraguay. Estos eventos ofrecieron plataformas clave para la presentación de proyectos innovadores y el intercambio de conocimientos a nivel nacional e internacional.</t>
  </si>
  <si>
    <t>Convocatoria # 16-2024
Se recibieron 10 propuestas,  cinco pasan a revisión de pares y cinco se solicitó ajuste de condiciones mínimas</t>
  </si>
  <si>
    <t>Convocatoria 02-2024 Abierta hasta 15 de diciembre</t>
  </si>
  <si>
    <t>Se avaron  5  grupos de investigación , ver informe presentado al rector</t>
  </si>
  <si>
    <t>Se participa con éxito en el OIS 2024. Se adjunta informe correspondiente en la carpeta</t>
  </si>
  <si>
    <t>De acuerdo a los resultados de las convocatorias del año. En el mes de noviembre se envia la solicitud al área de contratación para registrar 10 productos de desarrollo tecnológico e innovación: 5 diseños industriales y 5 sistemas de circuitos integrados ante la Super Intendencia de Industria y Comercio (SIC)</t>
  </si>
  <si>
    <t xml:space="preserve">La actividad fue realizada el 20 de noviembre, en las instalaciones fue desarollada en las instalaciones de la ETITC. Se contó con la participación de 97 participantes. Desde la ETITC, se contó con la participaciónd e 2 ponentes   </t>
  </si>
  <si>
    <t xml:space="preserve">Desde la VIET, se ha  actualizado con frecuencia la oferta y contenido en cuento a investigación, innovación y revista Letras. </t>
  </si>
  <si>
    <t>Para la diagramación de los cuadernos y revistas ETITC se cuenta con un contrato interadministrativo con la imprenta nacional</t>
  </si>
  <si>
    <t xml:space="preserve">La evaluaciones de pares finalizaron durante la última semana de noviembre, se cuenta con el informe respectivo. </t>
  </si>
  <si>
    <t>Para el mes de octubre se entregan 320 cenas en el centro 112 cenas en el TINTAL con una atención de 432 estudiantes atendidos, en el mes de noviembre se entregan 324 cenas en el centro y 122 cenas en el TINTAL y se atienden a 436 estudiantes y en el mes de diciembre se entregan 150 cenas atendiendo a 150 estudiantes en total.    https://itceduco-my.sharepoint.com/:f:/g/personal/pastoralpes_itc_edu_co/EuSHBWj0rB5IhW5hKgM-SIYB7_49-2-BVs5jGxqj0QOlqw?e=yRmWcJ</t>
  </si>
  <si>
    <t xml:space="preserve">Torneos internos  voleybol: 261 asistencias baoncesto  100 asistencias  Futsal 182 inscritos Tenis de mesa 48 inscritos  GYM Torneo de pulso 10 inscritos GYM Toreneo press plano 21 inscritos                                                                                        Torneos externos    voleybol 107 asistencias  baloncesto 57 asistentes Futsal 30 inscritos   Tenis de mesa  23 inscritos                                                                                                  Asistencia al GYM   229  asistencias                                                                                           Inscripcion al GYM  59 inscritos                                                                                            Entrenamientos deportes de cinjunto voleybol: 84 asistencias baoncesto 50  asistencias   Futsal 121 asistencias Tenis de mesa 37 asitencias.    https://itceduco-my.sharepoint.com/:f:/g/personal/pastoralpes_itc_edu_co/EuSHBWj0rB5IhW5hKgM-SIYB7_49-2-BVs5jGxqj0QOlqw?e=yRmWcJ </t>
  </si>
  <si>
    <t>Pausas activas  154 inscritos 
Prestamo de material Deportivo 478 prestamos
Mantenimiento Gimnasio realizado                                                                                                               Carreras atleticas    realizada                                                                                                         Caminatas  realizadas                                                                                                           Actividades recreativas Carolina 12 Edwin 230 asistencias Fabio 160 asistencias.       https://itceduco-my.sharepoint.com/:f:/g/personal/gym_itc_edu_co/EjCy-MOEmDpGnZzST3VbnEcB5q7akyxxKIy3TjE0iVN8Mw?e=YbvT4o</t>
  </si>
  <si>
    <t>A la fecha se han realizado una serie de campañas y estrategias encaminadas a la promoción de la salud y prevención de la enfermedad:  
1. Semana de la Udiversidad el 15 de octubre con una participación de 64 personas.  
2. Feria de la Diversidad - Derechos sexuales y reproductivos (jornada tarde) realizada el 17 de octubre con una participación de 29 personas. 
3. Octubre mes rosa jornada mañana realizada el 17 de octubre con una participación de 35 personas en la sede tintal. 
4. Cuidarte es sanarte jornada mañana realizada el 14 de noviembre con una participación de 23 personas.  
5. Sin salud mental no hay salud realizada el 26 de noviembre con una participación de 45 personas.  
 https://itceduco-my.sharepoint.com/:f:/g/personal/enfermeria_itc_edu_co/EpSOVRiPwVpDqy5KKyiuaFYBr8DL6xF_YC8EZ_p_odHunw?e=nPlK64</t>
  </si>
  <si>
    <t xml:space="preserve">Se realizó atención individual en el servicio de enfermería: sede tintal jornada mañana: 50 atenciones, sede tintal jornada tarde 11 atenciones y sede centro 19 estudiantes.     
Se realizaron valoraciones físicas preactividad deportiva con una participación de 130 estudiantes en la sede centro.  
Por ser información confidencial, no se comparte las evidencias.  
 </t>
  </si>
  <si>
    <t>Para la vigencia de los meses de octubre, noviembre y diciembre del año en curso, se realizaron diferentes campañas para incentivar y fortalecer una cultura de la salud mental diferentes temáticas tales como diversidad,  validación emocional, prevención del suicidio, proyecto de vida entre otros.   https://itceduco-my.sharepoint.com/:f:/g/personal/psicologiaetitc_itc_edu_co/Enh8Bt7dUt9Cjid2pcSV6qgBti8WB55KDx-SJov-h7cp4g?e=mFSag4</t>
  </si>
  <si>
    <t>Para el mes de octubre de realiza la eucaristía con una prespecialidad de 23 personas, en el mes de noviembre se tienen la presencia de 112 persona, 12 funcionarios y 100 estudiantes, en el mes de diciembre no se realiza eucaristía, en los tres meses se envía la reflexión a todos los coreos institucionales.       https://itceduco-my.sharepoint.com/:f:/g/personal/pastoralpes_itc_edu_co/Es_yUCXPjbZJqFPVFwslNC4BPxxM2AFr0S-rW5eyBK6U0w?e=lAGedz</t>
  </si>
  <si>
    <t>Se realizó acompañamiento individual a la comunidad educativa durante los meses de octubre, noviembre y diciembre del 2024.  https://permanencia.itc.edu.co/permanencia/reporteSeguimiento.php#resultados</t>
  </si>
  <si>
    <t>Octubre: EFA Clases indibiduales 
Noviembre:Clases individuales instrumentales
Diciembre: Cierre de actividades</t>
  </si>
  <si>
    <t>Octubre: SONETITC, Acompañamiento en los eventos programadaos en la escuela, concierto de depotes, concerto area de cultura y evaluaciñon el 31 de octubre, ensayos de preparacionpara el cierre del años
Noviembre: Acompañamiento en el evento Asamblea de la mujer,
Diciembre: CIerre de actividades.</t>
  </si>
  <si>
    <t>Octubre: Karaoke, concierto de hallowin, cocnierto Musical Acuario, acompañamiento eucarisia
Noviembre: karaoke, concierto Sunsidio de alimentos, Segund Festival de Danzas ETITC 2024, Acompañamiento eucaristia.
Diciembre: Pneación y coordinacion de la Noche d elos Mejores, Acompañamient Novenas de navidad</t>
  </si>
  <si>
    <r>
      <rPr>
        <b/>
        <sz val="11"/>
        <color rgb="FF000000"/>
        <rFont val="Calibri"/>
        <scheme val="minor"/>
      </rPr>
      <t xml:space="preserve">En los meses de octubre, noviembre y diciembre se realizaron las siguientes actividades:                                                                       
</t>
    </r>
    <r>
      <rPr>
        <sz val="11"/>
        <color rgb="FF000000"/>
        <rFont val="Calibri"/>
        <scheme val="minor"/>
      </rPr>
      <t xml:space="preserve"> 
• Cargue y verificación compromisos Incentivos Matrícula 2024-2 jóvenes en acción a 31 diciembre 2024.
• Cargue y verificación compromisos Permanencia y Excelencia 2024-2 a 08-nov - 2024.
• Notificación Entrega de Incentivos Matrícula 2024-2 Renta Joven a 01-nov - 2024.
• Derribando mitos por la inclusión a 15 - oct - 2024
• Desarrollo de mis habilidades financieras  08- oct - 2024
• Campaña VIOLETA - Buenas prácticas de Equidad de Género en la ETITC  04- oct - 2024.        https://itceduco-my.sharepoint.com/:b:/g/personal/bienestaruniversitario_itc_edu_co/ETb1remx9gtCqaGNvpIz7_sBzt1jxkECwtHfGfuLZiWJvw?e=m1LJT7</t>
    </r>
  </si>
  <si>
    <t xml:space="preserve">En el mes de noviembre se realizó reconocimiento por nuestro compromiso con la seguridad del entorno.    https://itceduco-my.sharepoint.com/:i:/g/personal/bienestaruniversitario_itc_edu_co/EZK5PaCZEHROkhqJTDQkx-sB7mOFC6oFRGIOPlQa8D2S1g?e=FVqSYe </t>
  </si>
  <si>
    <t>En los meses de octubre, noviembre y diciembre se realizaron las siguientes actividades:
6 apoyos individuales en el programa de Inclusión.    https://itceduco-my.sharepoint.com/:b:/g/personal/bienestaruniversitario_itc_edu_co/EXLwEv6QzXRIkzywfwtbUMAB13NZr8O_8U-psGr8kNCQmQ?e=iobXil</t>
  </si>
  <si>
    <r>
      <rPr>
        <b/>
        <sz val="11"/>
        <color rgb="FF000000"/>
        <rFont val="Calibri"/>
        <scheme val="minor"/>
      </rPr>
      <t xml:space="preserve">En los meses de octubre a diciembre se realizaron las siguientes actividades: 
</t>
    </r>
    <r>
      <rPr>
        <sz val="11"/>
        <color rgb="FF000000"/>
        <rFont val="Calibri"/>
        <scheme val="minor"/>
      </rPr>
      <t xml:space="preserve">
*Derribando mitos por la inclusión para 14 estudiantes/ 15 octubre 2024
*Diversirally en la ETITC/ para 29 estudiantes/ 26-octubre 2024                         https://itceduco-my.sharepoint.com/:b:/g/personal/bienestaruniversitario_itc_edu_co/EQ5cLLal8wNAkTdT_j3FPgwB68zWCbwYFP4zUhRqejtpNg?e=UPqbiY</t>
    </r>
  </si>
  <si>
    <t>En los meses de julio a septiembre se realizaron 585 apoyos a 2307 estudantes, de los cuales 361 fueron de manera idividual y 224 de forma grupal.
83% de los estudiantes caracterizados al 2024-2 ( 3159 estudiantes / 3794 matriculados 2024-2)
Alertas académicas primer corte:
283 estudiantes en riesgo crítico. Promedio  materias inferior 1.49
502 estudiantes en riesgo alto. Promedio  materias inferior 2.49
Alertas tempranas  caracterización 2024-2.
57 estudiantes en riesgo crítico
141 estudiantes en riesgo alto.        ../../../../:f:/g/personal/bienestaruniversitario_itc_edu_co/Eni3b4NwStJMnvJFZ4jEyj4B7A9CighcAKt_UPdnVq1wAw?e=Hwc14e</t>
  </si>
  <si>
    <t>Actividad a desarrollar mediante proyectos de PFC 2025</t>
  </si>
  <si>
    <t xml:space="preserve">No se asignaron </t>
  </si>
  <si>
    <t>En los meses de julio a septiembre se realizaron los 246 apoyos individuales a 52 estudiantes en las siguientes líneas:
• ASESORÍAS ACADÈMICAS: 191 apoyos a 53 estudiantes.
• DIAGNÓSTICOS PROCESOS DE APRENDIZAJE: 1 apoyos a 1 estudiantes.
• GIMNASIA CEREBRAL:3 apoyos a 6 estudiantes.
• AJUSTES RAZONABLES: 14 apoyos a 6 estudiantes.
• ASESORÍAS: 1 apoyo a 1 estudiante.
• ASESORÍA PROCESOS DE APRENDIZAJE: 1 apoyo a 1 estudiante.
y 763 apoyos grupales en las siguientes actividades:
PREPARA TU MENTE CONSIENTEMENTE	 57 estudiantes	
JUEGA A APRENDER	20	20 estudiantes
VOLANDO CON CREA TINTAL	19	estudiantes
VUELA CON CREA CENTRO	24	estudiantes
PRéSTAMO MATERIAL DIDáCTICO	 3 estudiantes
IMPULSA TU RENDIMIENTO ACADéMICO 30 estudiantes
CIELO DIVERSO 30 estudiantes
CIERRE MODO IN 6 estudiantes
ENCUENTRO DE MONITORES 7 estudiantes
TIPS DE EMERGENCIA 664 estudiantes.                      https://itceduco-my.sharepoint.com/:f:/g/personal/bienestaruniversitario_itc_edu_co/Et44l6RKG99Fnj5zT9-aC5wB_t6PanD4xMR3q3Loro8vTw?e=6gRMq9</t>
  </si>
  <si>
    <t xml:space="preserve">Durante el mes de diciembre, se gestiona con los decanos la finalización de las condiciones 1, 2, 4,6,7,8 y 9. Se proyecta entrega de documentos el 17 de diciembr </t>
  </si>
  <si>
    <t>CÁTEDRA ETITC: CRISIS DEL AGUA: Dr. Gustavo Correa Assmus
#CátedraETITC 🔴 ¿Crisis del agua?
hace 5 semanas
 ·
7,3 mil reproducciones.       https://www.facebook.com/etitc/videos/537343818664148</t>
  </si>
  <si>
    <t>El plan anual de adquisiciones se encuentra conslidado y publicado en el numeral 3.2.3.2. Publicación de la información contractual (Transparencia), sin embargo, se solicito la publicación en el numeral 3.1 3.1. Plan Anual de Adquisiciones.</t>
  </si>
  <si>
    <t xml:space="preserve">Con corte de 06 de diciembre se cuenta con 412 procesos. 5 interdaministrativos, 15 selecciones abreviadas, 349 directas, 4 concursos de meritos y 41 minímas cuantias  
TIPO DE PROCESOS   y TOTAL 
CD - Contratación Directa 
313
IP - Mínima Cuantía
28
SAMC -  Selección Abreviada de Menor Cuantía 
10
SIE - Subasta Inversa Electrónica
4
Total general
355
</t>
  </si>
  <si>
    <t>21. 11. 2024. Capacitación "Proyección de lista de chequeaos contratos 2025"</t>
  </si>
  <si>
    <t xml:space="preserve">Para el 4° trimestre de la vigencia no fue necesario realizar actualizaciones documentales. </t>
  </si>
  <si>
    <t>El licenciamiento no fue contratado la presente vigencia, debido a que no se ha realizado la actualización completa de Academusoft</t>
  </si>
  <si>
    <t>Se cuenta con el Cto 375 de 2024 (Inicio 18.10.2024 y finaliza 18.10.2025)</t>
  </si>
  <si>
    <t>Se cuenta con el Cto 378 de 2024 (Inicio 18.10.2024 y finaliza 18.10.2025)</t>
  </si>
  <si>
    <t>Se cuenta con el Cto 385 de 2024 (Inicio 1.10.2024 y finaliza 7.10.2025)</t>
  </si>
  <si>
    <t>Se cuenta con el Cto 401 de 2024 (Inicio 26.11.2024 y finaliza 26.11.2025)</t>
  </si>
  <si>
    <t xml:space="preserve">El proceso contractual se encuentra en ciclo de aprobación, se proyecta su ejecución a partir del 12.12.2024. </t>
  </si>
  <si>
    <t>Se cuenta con el Cto 399 de 2024 (Inicio 20.11.2024 y finaliza 15.11.2025)</t>
  </si>
  <si>
    <t xml:space="preserve">Para la actividad no se priorizo recurso financiero. </t>
  </si>
  <si>
    <t xml:space="preserve">Desde el área se solicitaron insumos. Desde la oficina de contratación se cargo orden de compra, se proyecta adquirir insumos dursnte la 2° semana de diciembre </t>
  </si>
  <si>
    <t>Esta actividad no fue realizada durante la vigencia 2024</t>
  </si>
  <si>
    <t xml:space="preserve">Se cuenta con el Cto 005 de 2024 y finaliza con normalidad </t>
  </si>
  <si>
    <t>Al finalizar la vigencia 2024, se cuenta con un avace deL 80,3% respecto a los proyectados a ejecutar del PETI</t>
  </si>
  <si>
    <t>Esta actividad finalizó con lo reportado al 30 de septiembre de 2024</t>
  </si>
  <si>
    <t xml:space="preserve">Para el 2024 las fases finalizaron con un 95% de avance según matriz de seguimiento. </t>
  </si>
  <si>
    <t xml:space="preserve">Esta actividad será desarrollada en el 1° trimestre de la vigencia 2025. </t>
  </si>
  <si>
    <t>Desarrollar la Fase 12 Evaluación final</t>
  </si>
  <si>
    <t>Finalizar Fase 11 Visita de Evaluación Externa</t>
  </si>
  <si>
    <t xml:space="preserve">El área en mención evidenció 2 espacios: I. Socialización de resultados de apreciaciones de los resultados (espacio virtual). II. Socialización de resultados de apreciaciones institucionales (evento presencial). </t>
  </si>
  <si>
    <t>La actividad finalizó con lo reportado al 30 de septiembre de 2024</t>
  </si>
  <si>
    <t>Esta actividad será priorizda v. 2025</t>
  </si>
  <si>
    <t xml:space="preserve">Se realizó seguimiento al plan de apalancamiento de políticas MIPG, se obtuvo como resultado un avance del 61,3. Durante el 1° trimestre de la vigencia 2025, se desarrollará el último seguimiento y se presentará ante el CIGD. </t>
  </si>
  <si>
    <t>Seguimiento a planes institucional: Programa de transparencia y Ética pública, https://etitc.edu.co/es/page/atencionciudadano&amp;paac    Plan de Acción Sectorial   https://etitc.edu.co/es/page/leytransparencia (4.4.7. Plan de Acción Sectorial), Plan de Acción https://etitc.edu.co/es/page/leytransparencia (4.4.2. Planes de acción) , Plan de Participación Ciudadana https://etitc.edu.co/archives/segesparyrdc24.xlsx</t>
  </si>
  <si>
    <t>Plan de Acción Sectorial   https://etitc.edu.co/es/page/leytransparencia (4.4.7. Plan de Acción Sectorial).   Presentación a pares académicos  https://itceduco-my.sharepoint.com/:p:/g/personal/plandeaccion_itc_edu_co/EbYS4Pmcea9KoNaHLYdpeK4BAIft9AzgCWSc8_my4laqzg?e=aCkgYT</t>
  </si>
  <si>
    <t xml:space="preserve">Se diseño estrategias para la socialización de los escenarios de plan de continuidad, con el proposito de reaccionar oportunamente en caso de  presentarse una indisponibilidad por cualquiera de los escenarios establecidos. Queda pendiente que la oficina de comunicaciones realice la divulgación 
</t>
  </si>
  <si>
    <t xml:space="preserve">En el documento de plan de Continuidad del servicio se ajusta el numeral 6.4 MEDICIÓN – PRUEBAS PLAN DE CONTINUIDAD, donde se incluye realizar un diseño de pruebas para asegurar que la prueba sea efectiva, organizada y esté orientada a mejorar los procesos de recuperación ante desastres.
Se ejecutó el cronograma de plan de pruebas, donde se realizaron el diseño y las pruebas de simulación de falla a firewall, conectividad de internet, ataques ciberneticos, restauración de base de datos, dando como resultado de Exitosas.
</t>
  </si>
  <si>
    <t xml:space="preserve">Se desarrolla el proceso pre contractual. Desde la oficina de Contratación y planeación se desarrolla la evaluación técnica, Jurídica y Financiera de 2 proponentes, este proceso contractual dará comienzo en pie, durante el 1° trimestre de la vigencia 2025. </t>
  </si>
  <si>
    <t xml:space="preserve">Se estructuraron 13 proyectos de PFC, por un valor de 2.538.487.445.  </t>
  </si>
  <si>
    <t xml:space="preserve">Con el MEN, se realiza una fase de viabilidad de recursos y se relizan mesas técnicas para determinar la fuente de financiación de los proyectos estructurados. </t>
  </si>
  <si>
    <t xml:space="preserve">Esta actividad finalizó con 5 actividades de capacitación desarrolladas durante el 4° trimestre </t>
  </si>
  <si>
    <t>Se desarrollo durante el evento de despedida (9.12.2024), reconocimiento a docentes y parte administrativa, por difentes categorias.</t>
  </si>
  <si>
    <t xml:space="preserve">El área no se presento a a sesión de seguimiento al plan de acción </t>
  </si>
  <si>
    <t>Actividad priorizada 2025</t>
  </si>
  <si>
    <t xml:space="preserve">La actividades correspondientes al avance del PINAR se encuentran con un avance del 61%. </t>
  </si>
  <si>
    <t xml:space="preserve">Actividad finalizada y presentada mediante informe. </t>
  </si>
  <si>
    <t xml:space="preserve">Este programa fue desarrollado por profesores de la Facultad de Elctromecanica y al servicio de todos los estudiantes de la ETITC- El taller de refuerzo de cálculo diferencial para estudiantes de ciclo
técnico profesional, tecnológico e ingeniería tiene como objetivo
proporcionar a los estudiantes las herramientas y habilidades
necesarias para comprender, aplicar y dominar los conceptos del
cálculo diferencial en el contexto de la ingeniería, preparándolos
para el éxito académico y profesional en su campo.
</t>
  </si>
  <si>
    <t xml:space="preserve">Al realizar revisión de los 6 programas, se evidenica en avance en  2 de ellos, porende se cuenta con un 33% de avance </t>
  </si>
  <si>
    <t>VIGENCIA DEL PLAN DE ACCIÓN: 2024</t>
  </si>
  <si>
    <t>4° SEGUIMIENTO AL PLAN DE ACCIÓN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</si>
</sst>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2C0A]\ * #,##0_-;\-[$$-2C0A]\ * #,##0_-;_-[$$-2C0A]\ * &quot;-&quot;??_-;_-@_-"/>
    <numFmt numFmtId="166" formatCode="0.0"/>
    <numFmt numFmtId="167" formatCode="dd/mm/yyyy;@"/>
    <numFmt numFmtId="169" formatCode="_(&quot;$&quot;* #,##0_);_(&quot;$&quot;* \(#,##0\);_(&quot;$&quot;* &quot;-&quot;??_);_(@_)"/>
    <numFmt numFmtId="172" formatCode="_([$$-409]* #,##0_);_([$$-409]* \(#,##0\);_([$$-409]* &quot;-&quot;??_);_(@_)"/>
  </numFmts>
  <fonts count="50"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indexed="81"/>
      <name val="Tahoma"/>
      <family val="2"/>
    </font>
    <font>
      <sz val="12"/>
      <color theme="1"/>
      <name val="Calibri Light"/>
      <family val="2"/>
      <scheme val="major"/>
    </font>
    <font>
      <sz val="11"/>
      <color theme="1"/>
      <name val="Calibri Light"/>
      <family val="2"/>
      <scheme val="major"/>
    </font>
    <font>
      <sz val="12"/>
      <name val="Calibri Light"/>
      <family val="2"/>
      <scheme val="major"/>
    </font>
    <font>
      <sz val="10"/>
      <name val="Calibri"/>
      <family val="2"/>
      <scheme val="minor"/>
    </font>
    <font>
      <sz val="10"/>
      <color theme="1"/>
      <name val="Verdana"/>
      <family val="2"/>
    </font>
    <font>
      <b/>
      <sz val="11"/>
      <color theme="0"/>
      <name val="Calibri"/>
      <family val="2"/>
      <scheme val="minor"/>
    </font>
    <font>
      <b/>
      <sz val="11"/>
      <color theme="1"/>
      <name val="Calibri"/>
      <family val="2"/>
      <scheme val="minor"/>
    </font>
    <font>
      <sz val="9"/>
      <color indexed="81"/>
      <name val="Tahoma"/>
      <family val="2"/>
    </font>
    <font>
      <sz val="11"/>
      <color rgb="FFFF0000"/>
      <name val="Calibri"/>
      <family val="2"/>
      <scheme val="minor"/>
    </font>
    <font>
      <b/>
      <sz val="1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trike/>
      <sz val="11"/>
      <name val="Calibri"/>
      <family val="2"/>
      <scheme val="minor"/>
    </font>
    <font>
      <b/>
      <sz val="10"/>
      <color theme="1"/>
      <name val="Calibri"/>
      <family val="2"/>
      <scheme val="minor"/>
    </font>
    <font>
      <sz val="12"/>
      <color theme="1"/>
      <name val="Arial Narrow"/>
      <family val="2"/>
    </font>
    <font>
      <b/>
      <sz val="12"/>
      <color theme="1"/>
      <name val="Arial Narrow"/>
      <family val="2"/>
    </font>
    <font>
      <b/>
      <sz val="12"/>
      <name val="Calibri Light"/>
      <family val="2"/>
      <scheme val="major"/>
    </font>
    <font>
      <b/>
      <sz val="12"/>
      <color theme="1"/>
      <name val="Calibri Light"/>
      <family val="2"/>
      <scheme val="major"/>
    </font>
    <font>
      <sz val="11"/>
      <color rgb="FF000000"/>
      <name val="Calibri"/>
      <family val="2"/>
    </font>
    <font>
      <sz val="10"/>
      <name val="Calibri"/>
      <family val="2"/>
    </font>
    <font>
      <sz val="11"/>
      <name val="Calibri"/>
      <family val="2"/>
    </font>
    <font>
      <sz val="12"/>
      <name val="Arial Narrow"/>
      <family val="2"/>
    </font>
    <font>
      <b/>
      <sz val="12"/>
      <name val="Arial Narrow"/>
      <family val="2"/>
    </font>
    <font>
      <sz val="12"/>
      <color rgb="FFFF0000"/>
      <name val="Calibri Light"/>
      <family val="2"/>
      <scheme val="major"/>
    </font>
    <font>
      <sz val="10"/>
      <color theme="4" tint="-0.499984740745262"/>
      <name val="Verdana"/>
      <family val="2"/>
    </font>
    <font>
      <sz val="10"/>
      <color rgb="FF000000"/>
      <name val="Verdana"/>
      <family val="2"/>
    </font>
    <font>
      <sz val="10"/>
      <color rgb="FFFF0000"/>
      <name val="Verdana"/>
      <family val="2"/>
    </font>
    <font>
      <sz val="11"/>
      <color rgb="FF000000"/>
      <name val="Calibri Light"/>
      <family val="2"/>
    </font>
    <font>
      <b/>
      <sz val="16"/>
      <color theme="0"/>
      <name val="Calibri"/>
      <family val="2"/>
      <scheme val="minor"/>
    </font>
    <font>
      <sz val="10"/>
      <color rgb="FF000000"/>
      <name val="Arial"/>
      <family val="2"/>
    </font>
    <font>
      <sz val="11"/>
      <color rgb="FF0070C0"/>
      <name val="Calibri"/>
      <family val="2"/>
      <scheme val="minor"/>
    </font>
    <font>
      <sz val="12"/>
      <color theme="1"/>
      <name val="Calibri"/>
      <family val="2"/>
      <scheme val="minor"/>
    </font>
    <font>
      <b/>
      <sz val="14"/>
      <color theme="1"/>
      <name val="Calibri"/>
      <family val="2"/>
      <scheme val="minor"/>
    </font>
    <font>
      <b/>
      <sz val="14"/>
      <name val="Calibri"/>
      <family val="2"/>
      <scheme val="minor"/>
    </font>
    <font>
      <b/>
      <sz val="16"/>
      <name val="Calibri"/>
      <family val="2"/>
      <scheme val="minor"/>
    </font>
    <font>
      <sz val="11"/>
      <color theme="1"/>
      <name val="Calibri"/>
      <family val="2"/>
      <charset val="1"/>
    </font>
    <font>
      <sz val="11"/>
      <color rgb="FF000000"/>
      <name val="Calibri"/>
      <family val="2"/>
    </font>
    <font>
      <sz val="11"/>
      <color theme="1"/>
      <name val="Calibri"/>
      <family val="2"/>
      <scheme val="minor"/>
    </font>
    <font>
      <sz val="11"/>
      <color rgb="FF000000"/>
      <name val="Calibri"/>
      <family val="2"/>
      <scheme val="minor"/>
    </font>
    <font>
      <sz val="8"/>
      <color theme="1"/>
      <name val="Calibri"/>
      <family val="2"/>
      <scheme val="minor"/>
    </font>
    <font>
      <sz val="11"/>
      <color rgb="FF000000"/>
      <name val="Calibri"/>
      <charset val="1"/>
    </font>
    <font>
      <sz val="11"/>
      <color rgb="FF000000"/>
      <name val="Calibri"/>
      <scheme val="minor"/>
    </font>
    <font>
      <b/>
      <sz val="11"/>
      <color rgb="FF000000"/>
      <name val="Calibri"/>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B5B3B6"/>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medium">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8"/>
      </left>
      <right/>
      <top/>
      <bottom style="thin">
        <color indexed="8"/>
      </bottom>
      <diagonal/>
    </border>
    <border>
      <left style="thin">
        <color indexed="8"/>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14">
    <xf numFmtId="0" fontId="0" fillId="0" borderId="0"/>
    <xf numFmtId="44"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applyFill="0"/>
    <xf numFmtId="0" fontId="3" fillId="0" borderId="0"/>
    <xf numFmtId="0" fontId="2" fillId="0" borderId="0"/>
    <xf numFmtId="42" fontId="2" fillId="0" borderId="0" applyFont="0" applyFill="0" applyBorder="0" applyAlignment="0" applyProtection="0"/>
    <xf numFmtId="49" fontId="9" fillId="0" borderId="0" applyFill="0" applyBorder="0" applyProtection="0">
      <alignment horizontal="left" vertical="center"/>
    </xf>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316">
    <xf numFmtId="0" fontId="0" fillId="0" borderId="0" xfId="0"/>
    <xf numFmtId="0" fontId="0" fillId="0" borderId="0" xfId="0" applyAlignment="1">
      <alignment wrapText="1"/>
    </xf>
    <xf numFmtId="164" fontId="0" fillId="0" borderId="0" xfId="1" applyNumberFormat="1" applyFont="1"/>
    <xf numFmtId="0" fontId="6" fillId="3" borderId="1" xfId="0" applyFont="1" applyFill="1" applyBorder="1" applyAlignment="1">
      <alignment horizontal="left" vertical="top" wrapText="1"/>
    </xf>
    <xf numFmtId="0" fontId="0" fillId="0" borderId="1" xfId="0" applyBorder="1"/>
    <xf numFmtId="166" fontId="0" fillId="0" borderId="0" xfId="0" applyNumberFormat="1"/>
    <xf numFmtId="9" fontId="0" fillId="0" borderId="0" xfId="0" applyNumberFormat="1"/>
    <xf numFmtId="0" fontId="0" fillId="0" borderId="1" xfId="0" applyBorder="1" applyAlignment="1">
      <alignment wrapText="1"/>
    </xf>
    <xf numFmtId="2" fontId="0" fillId="0" borderId="1" xfId="0" applyNumberFormat="1" applyBorder="1"/>
    <xf numFmtId="0" fontId="0" fillId="4" borderId="0" xfId="0" applyFill="1"/>
    <xf numFmtId="0" fontId="5"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xf numFmtId="2" fontId="0" fillId="0" borderId="1" xfId="0" applyNumberFormat="1" applyBorder="1" applyAlignment="1"/>
    <xf numFmtId="0" fontId="5" fillId="0" borderId="1" xfId="0" applyFont="1" applyBorder="1" applyAlignment="1">
      <alignment vertical="top" wrapText="1"/>
    </xf>
    <xf numFmtId="0" fontId="5" fillId="0" borderId="18" xfId="0" applyFont="1" applyFill="1" applyBorder="1" applyAlignment="1">
      <alignment vertical="top" wrapText="1"/>
    </xf>
    <xf numFmtId="0" fontId="5" fillId="3" borderId="1" xfId="0" applyFont="1" applyFill="1" applyBorder="1" applyAlignment="1">
      <alignment horizontal="left" vertical="center" wrapText="1"/>
    </xf>
    <xf numFmtId="0" fontId="0" fillId="0" borderId="0" xfId="0" applyFont="1"/>
    <xf numFmtId="0" fontId="0" fillId="0" borderId="0" xfId="0" applyFont="1" applyAlignment="1">
      <alignment wrapText="1"/>
    </xf>
    <xf numFmtId="0" fontId="0" fillId="0" borderId="0" xfId="0" applyFont="1" applyAlignment="1">
      <alignment horizontal="center" vertical="top"/>
    </xf>
    <xf numFmtId="0" fontId="11" fillId="0" borderId="0" xfId="0" applyFont="1" applyAlignment="1">
      <alignment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4" fillId="5" borderId="6" xfId="0" applyFont="1" applyFill="1" applyBorder="1" applyAlignment="1">
      <alignment horizontal="center" vertical="center" wrapText="1"/>
    </xf>
    <xf numFmtId="164" fontId="14" fillId="5" borderId="6" xfId="1"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top" wrapText="1"/>
    </xf>
    <xf numFmtId="0" fontId="0" fillId="0" borderId="0" xfId="0" applyFont="1" applyAlignment="1">
      <alignment horizontal="left" vertical="top" wrapText="1"/>
    </xf>
    <xf numFmtId="14" fontId="0" fillId="0" borderId="1" xfId="0" applyNumberFormat="1" applyFont="1" applyFill="1" applyBorder="1" applyAlignment="1">
      <alignment vertical="center" wrapText="1"/>
    </xf>
    <xf numFmtId="0" fontId="0" fillId="3" borderId="1" xfId="0" applyFont="1" applyFill="1" applyBorder="1" applyAlignment="1">
      <alignment horizontal="left" vertical="top" wrapText="1"/>
    </xf>
    <xf numFmtId="14" fontId="0" fillId="0" borderId="3"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2" xfId="0" applyNumberFormat="1" applyFont="1" applyFill="1" applyBorder="1" applyAlignment="1">
      <alignment horizontal="left" vertical="top" wrapText="1"/>
    </xf>
    <xf numFmtId="9" fontId="0" fillId="3" borderId="14" xfId="0" applyNumberFormat="1" applyFont="1" applyFill="1" applyBorder="1" applyAlignment="1">
      <alignment horizontal="left" vertical="top" wrapText="1"/>
    </xf>
    <xf numFmtId="0" fontId="0" fillId="3" borderId="14" xfId="0" applyFont="1" applyFill="1" applyBorder="1" applyAlignment="1">
      <alignment horizontal="left" vertical="top" wrapText="1"/>
    </xf>
    <xf numFmtId="0" fontId="0" fillId="0" borderId="1" xfId="0" applyFont="1" applyFill="1" applyBorder="1" applyAlignment="1">
      <alignment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0" xfId="0" applyFont="1" applyFill="1" applyAlignment="1">
      <alignment horizontal="left" vertical="top" wrapText="1"/>
    </xf>
    <xf numFmtId="0" fontId="16" fillId="0" borderId="19" xfId="0" applyFont="1" applyFill="1" applyBorder="1" applyAlignment="1">
      <alignment vertical="center" wrapText="1"/>
    </xf>
    <xf numFmtId="0" fontId="0" fillId="0" borderId="1" xfId="0" applyFont="1" applyBorder="1" applyAlignment="1">
      <alignment horizontal="left" vertical="top" wrapText="1"/>
    </xf>
    <xf numFmtId="14" fontId="16" fillId="0" borderId="19" xfId="0" applyNumberFormat="1" applyFont="1" applyFill="1" applyBorder="1" applyAlignment="1">
      <alignment vertical="center" wrapText="1"/>
    </xf>
    <xf numFmtId="9" fontId="0" fillId="3" borderId="1" xfId="0" applyNumberFormat="1" applyFont="1" applyFill="1" applyBorder="1" applyAlignment="1">
      <alignment horizontal="left" vertical="top" wrapText="1"/>
    </xf>
    <xf numFmtId="164" fontId="0" fillId="3" borderId="1" xfId="1" applyNumberFormat="1" applyFont="1" applyFill="1" applyBorder="1" applyAlignment="1">
      <alignment horizontal="left" vertical="top" wrapText="1"/>
    </xf>
    <xf numFmtId="0" fontId="16" fillId="0" borderId="1" xfId="0" applyFont="1" applyFill="1" applyBorder="1" applyAlignment="1">
      <alignment vertical="center" wrapText="1"/>
    </xf>
    <xf numFmtId="14" fontId="16" fillId="0" borderId="1" xfId="0" applyNumberFormat="1" applyFont="1" applyFill="1" applyBorder="1" applyAlignment="1">
      <alignment vertical="center" wrapText="1"/>
    </xf>
    <xf numFmtId="164" fontId="16" fillId="3" borderId="1" xfId="2" applyNumberFormat="1" applyFont="1" applyFill="1" applyBorder="1" applyAlignment="1">
      <alignment horizontal="left" vertical="top" wrapText="1"/>
    </xf>
    <xf numFmtId="0" fontId="17" fillId="3" borderId="1" xfId="4" applyFont="1" applyFill="1" applyBorder="1" applyAlignment="1">
      <alignment horizontal="left" vertical="top" wrapText="1"/>
    </xf>
    <xf numFmtId="14" fontId="0" fillId="3" borderId="1" xfId="0" applyNumberFormat="1" applyFont="1" applyFill="1" applyBorder="1" applyAlignment="1">
      <alignment horizontal="left" vertical="top" wrapText="1"/>
    </xf>
    <xf numFmtId="0" fontId="16" fillId="3" borderId="1" xfId="4" applyFont="1" applyFill="1" applyBorder="1" applyAlignment="1">
      <alignment horizontal="left" vertical="top" wrapText="1"/>
    </xf>
    <xf numFmtId="0" fontId="16" fillId="3" borderId="1" xfId="0" applyFont="1" applyFill="1" applyBorder="1" applyAlignment="1">
      <alignment horizontal="left" vertical="top" wrapText="1"/>
    </xf>
    <xf numFmtId="42" fontId="16" fillId="3" borderId="1" xfId="7" applyFont="1" applyFill="1" applyBorder="1" applyAlignment="1" applyProtection="1">
      <alignment horizontal="left" vertical="top" wrapText="1"/>
    </xf>
    <xf numFmtId="0" fontId="18" fillId="0"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20" xfId="0" applyFont="1" applyFill="1" applyBorder="1" applyAlignment="1">
      <alignment horizontal="left" vertical="top" wrapText="1"/>
    </xf>
    <xf numFmtId="0" fontId="16" fillId="0" borderId="1" xfId="0" applyFont="1" applyFill="1" applyBorder="1" applyAlignment="1">
      <alignment horizontal="left" vertical="center" wrapText="1"/>
    </xf>
    <xf numFmtId="0" fontId="0" fillId="3" borderId="0"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ont="1" applyFill="1" applyBorder="1" applyAlignment="1">
      <alignment vertical="top" wrapText="1"/>
    </xf>
    <xf numFmtId="0" fontId="16"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0" xfId="0" applyFont="1" applyFill="1" applyAlignment="1">
      <alignment vertical="top" wrapText="1"/>
    </xf>
    <xf numFmtId="0" fontId="16" fillId="3" borderId="0" xfId="0" applyFont="1" applyFill="1" applyAlignment="1">
      <alignment horizontal="left" vertical="top" wrapText="1"/>
    </xf>
    <xf numFmtId="0" fontId="0" fillId="0" borderId="1" xfId="0" applyFont="1" applyBorder="1" applyAlignment="1">
      <alignment horizontal="center" vertical="center" wrapText="1"/>
    </xf>
    <xf numFmtId="164" fontId="1" fillId="0" borderId="0" xfId="1" applyNumberFormat="1" applyFont="1"/>
    <xf numFmtId="164" fontId="1" fillId="3" borderId="1" xfId="1" applyNumberFormat="1" applyFont="1" applyFill="1" applyBorder="1" applyAlignment="1">
      <alignment horizontal="left" vertical="top" wrapText="1"/>
    </xf>
    <xf numFmtId="0" fontId="1" fillId="3" borderId="1" xfId="6" applyFont="1" applyFill="1" applyBorder="1" applyAlignment="1">
      <alignment horizontal="left" vertical="top" wrapText="1"/>
    </xf>
    <xf numFmtId="164" fontId="1" fillId="0" borderId="0" xfId="1" applyNumberFormat="1" applyFont="1" applyAlignment="1">
      <alignment horizontal="left" vertical="top"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2" xfId="0" applyFont="1" applyBorder="1" applyAlignment="1">
      <alignment horizontal="center" vertical="center" wrapText="1"/>
    </xf>
    <xf numFmtId="0" fontId="11" fillId="0" borderId="13" xfId="0" applyFont="1" applyBorder="1" applyAlignment="1">
      <alignment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21" xfId="0" applyFont="1" applyFill="1" applyBorder="1" applyAlignment="1">
      <alignment horizontal="center" vertical="center" wrapText="1"/>
    </xf>
    <xf numFmtId="164" fontId="14" fillId="5" borderId="16" xfId="1" applyNumberFormat="1" applyFont="1" applyFill="1" applyBorder="1" applyAlignment="1" applyProtection="1">
      <alignment horizontal="center" vertical="center" wrapText="1"/>
    </xf>
    <xf numFmtId="0" fontId="14" fillId="5" borderId="17" xfId="0" applyFont="1" applyFill="1" applyBorder="1" applyAlignment="1">
      <alignment horizontal="center" vertical="center" wrapText="1"/>
    </xf>
    <xf numFmtId="0" fontId="0" fillId="3" borderId="0" xfId="0" applyFont="1" applyFill="1" applyAlignment="1">
      <alignment horizontal="center" vertical="center"/>
    </xf>
    <xf numFmtId="14" fontId="0" fillId="3" borderId="3"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0" fillId="0" borderId="0" xfId="0" applyFont="1" applyAlignment="1">
      <alignment horizontal="center" vertical="center"/>
    </xf>
    <xf numFmtId="0" fontId="0" fillId="3" borderId="14" xfId="0" applyFont="1" applyFill="1" applyBorder="1" applyAlignment="1">
      <alignment vertical="top" wrapText="1"/>
    </xf>
    <xf numFmtId="0" fontId="16" fillId="3" borderId="14" xfId="0" applyFont="1" applyFill="1" applyBorder="1" applyAlignment="1">
      <alignment horizontal="left" vertical="top" wrapText="1"/>
    </xf>
    <xf numFmtId="0" fontId="14" fillId="3" borderId="1" xfId="0" applyFont="1" applyFill="1" applyBorder="1" applyAlignment="1">
      <alignment vertical="top" wrapText="1"/>
    </xf>
    <xf numFmtId="15" fontId="16" fillId="3" borderId="1" xfId="4" applyNumberFormat="1" applyFont="1" applyFill="1" applyBorder="1" applyAlignment="1">
      <alignment horizontal="left" vertical="top" wrapText="1"/>
    </xf>
    <xf numFmtId="0" fontId="18" fillId="0" borderId="22" xfId="0" applyFont="1" applyFill="1" applyBorder="1" applyAlignment="1">
      <alignment horizontal="left" wrapText="1"/>
    </xf>
    <xf numFmtId="0" fontId="18" fillId="3" borderId="2" xfId="0" applyFont="1" applyFill="1" applyBorder="1" applyAlignment="1">
      <alignment horizontal="left" wrapText="1"/>
    </xf>
    <xf numFmtId="0" fontId="18" fillId="3" borderId="2" xfId="0" applyFont="1" applyFill="1" applyBorder="1" applyAlignment="1">
      <alignment horizontal="left" vertical="top" wrapText="1"/>
    </xf>
    <xf numFmtId="164" fontId="1" fillId="3" borderId="14" xfId="1" applyNumberFormat="1" applyFont="1" applyFill="1" applyBorder="1" applyAlignment="1">
      <alignment horizontal="left" vertical="top" wrapText="1"/>
    </xf>
    <xf numFmtId="165" fontId="1" fillId="3" borderId="1" xfId="3" applyNumberFormat="1" applyFont="1" applyFill="1" applyBorder="1" applyAlignment="1">
      <alignment horizontal="left" vertical="top" wrapText="1"/>
    </xf>
    <xf numFmtId="164" fontId="1" fillId="0" borderId="0" xfId="1" applyNumberFormat="1" applyFont="1" applyAlignment="1">
      <alignment horizontal="center" vertical="center"/>
    </xf>
    <xf numFmtId="0" fontId="0" fillId="3" borderId="0" xfId="0" applyFont="1" applyFill="1" applyAlignment="1">
      <alignment horizontal="center" vertical="center" wrapText="1"/>
    </xf>
    <xf numFmtId="0" fontId="0" fillId="3" borderId="0" xfId="0" applyFont="1" applyFill="1"/>
    <xf numFmtId="0" fontId="0" fillId="3" borderId="0" xfId="0" applyFont="1" applyFill="1" applyAlignment="1">
      <alignment wrapText="1"/>
    </xf>
    <xf numFmtId="0" fontId="10" fillId="3" borderId="0" xfId="0" applyFont="1" applyFill="1" applyAlignment="1">
      <alignment horizontal="center" vertical="center" wrapText="1"/>
    </xf>
    <xf numFmtId="0" fontId="10" fillId="3" borderId="0" xfId="0" applyFont="1" applyFill="1" applyAlignment="1">
      <alignment horizontal="center" vertical="top" wrapText="1"/>
    </xf>
    <xf numFmtId="164" fontId="10" fillId="3" borderId="0" xfId="1" applyNumberFormat="1" applyFont="1" applyFill="1" applyBorder="1" applyAlignment="1" applyProtection="1">
      <alignment horizontal="center" vertical="center" wrapText="1"/>
    </xf>
    <xf numFmtId="0" fontId="14" fillId="5" borderId="0" xfId="0" applyFont="1" applyFill="1" applyBorder="1" applyAlignment="1">
      <alignment horizontal="center" vertical="center" wrapText="1"/>
    </xf>
    <xf numFmtId="164" fontId="14" fillId="5" borderId="0" xfId="1" applyNumberFormat="1" applyFont="1" applyFill="1" applyBorder="1" applyAlignment="1" applyProtection="1">
      <alignment horizontal="center" vertical="center" wrapText="1"/>
    </xf>
    <xf numFmtId="44" fontId="0" fillId="3" borderId="1" xfId="1" applyFont="1" applyFill="1" applyBorder="1" applyAlignment="1">
      <alignment horizontal="left" vertical="top" wrapText="1"/>
    </xf>
    <xf numFmtId="0" fontId="0" fillId="3" borderId="3" xfId="0" quotePrefix="1" applyFont="1" applyFill="1" applyBorder="1" applyAlignment="1">
      <alignment horizontal="left" vertical="top" wrapText="1"/>
    </xf>
    <xf numFmtId="0" fontId="16" fillId="3" borderId="4" xfId="4" applyFont="1" applyFill="1" applyBorder="1" applyAlignment="1">
      <alignment horizontal="left" vertical="top" wrapText="1"/>
    </xf>
    <xf numFmtId="0" fontId="16" fillId="3" borderId="5" xfId="4" applyFont="1" applyFill="1" applyBorder="1" applyAlignment="1">
      <alignment horizontal="left" vertical="top" wrapText="1"/>
    </xf>
    <xf numFmtId="0" fontId="11"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0" fillId="3" borderId="1" xfId="6" applyFont="1" applyFill="1" applyBorder="1" applyAlignment="1">
      <alignment horizontal="left" vertical="top" wrapText="1"/>
    </xf>
    <xf numFmtId="167" fontId="8" fillId="0" borderId="20" xfId="4" applyNumberFormat="1" applyFont="1" applyFill="1" applyBorder="1" applyAlignment="1">
      <alignment horizontal="center" vertical="top" wrapText="1"/>
    </xf>
    <xf numFmtId="0" fontId="16" fillId="0" borderId="1" xfId="4" applyFont="1" applyFill="1" applyBorder="1" applyAlignment="1">
      <alignment horizontal="left" vertical="center" wrapText="1"/>
    </xf>
    <xf numFmtId="0" fontId="21"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167" fontId="16" fillId="3" borderId="1" xfId="10" applyNumberFormat="1" applyFont="1" applyFill="1" applyBorder="1" applyAlignment="1">
      <alignment horizontal="center" vertical="center"/>
    </xf>
    <xf numFmtId="167" fontId="16" fillId="0" borderId="1" xfId="10" applyNumberFormat="1" applyFont="1" applyBorder="1" applyAlignment="1">
      <alignment horizontal="center" vertical="center"/>
    </xf>
    <xf numFmtId="164" fontId="16" fillId="3" borderId="1" xfId="1" applyNumberFormat="1" applyFont="1" applyFill="1" applyBorder="1" applyAlignment="1">
      <alignment horizontal="center" vertical="center"/>
    </xf>
    <xf numFmtId="0" fontId="16" fillId="3" borderId="1" xfId="10" applyFont="1" applyFill="1" applyBorder="1" applyAlignment="1">
      <alignment horizontal="left" vertical="center" wrapText="1"/>
    </xf>
    <xf numFmtId="44" fontId="27" fillId="6" borderId="1" xfId="1" applyFont="1" applyFill="1" applyBorder="1" applyAlignment="1">
      <alignment horizontal="center" vertical="center"/>
    </xf>
    <xf numFmtId="164" fontId="27" fillId="6" borderId="1" xfId="1" applyNumberFormat="1" applyFont="1" applyFill="1" applyBorder="1" applyAlignment="1">
      <alignment horizontal="center" vertical="center"/>
    </xf>
    <xf numFmtId="164" fontId="27" fillId="6" borderId="24" xfId="1" applyNumberFormat="1" applyFont="1" applyFill="1" applyBorder="1" applyAlignment="1">
      <alignment horizontal="center" vertical="center"/>
    </xf>
    <xf numFmtId="164" fontId="26" fillId="0" borderId="1" xfId="1" applyNumberFormat="1" applyFont="1" applyFill="1" applyBorder="1" applyAlignment="1">
      <alignment vertical="center" wrapText="1"/>
    </xf>
    <xf numFmtId="169" fontId="26" fillId="0" borderId="1" xfId="10" applyNumberFormat="1" applyFont="1" applyFill="1" applyBorder="1" applyAlignment="1">
      <alignment vertical="center" wrapText="1"/>
    </xf>
    <xf numFmtId="0" fontId="6" fillId="3" borderId="18" xfId="0" applyFont="1" applyFill="1" applyBorder="1" applyAlignment="1">
      <alignment horizontal="left" vertical="top" wrapText="1"/>
    </xf>
    <xf numFmtId="0" fontId="5" fillId="0" borderId="18" xfId="0" applyFont="1" applyFill="1" applyBorder="1" applyAlignment="1">
      <alignment horizontal="left" vertical="top" wrapText="1"/>
    </xf>
    <xf numFmtId="41" fontId="3" fillId="0" borderId="14" xfId="0" applyNumberFormat="1" applyFont="1" applyFill="1" applyBorder="1" applyAlignment="1">
      <alignment vertical="center" wrapText="1"/>
    </xf>
    <xf numFmtId="41" fontId="3" fillId="0" borderId="20" xfId="0" applyNumberFormat="1" applyFont="1" applyFill="1" applyBorder="1" applyAlignment="1">
      <alignment vertical="center" wrapText="1"/>
    </xf>
    <xf numFmtId="3" fontId="0" fillId="0" borderId="1" xfId="0" applyNumberFormat="1" applyFill="1" applyBorder="1" applyAlignment="1">
      <alignment vertical="center" wrapText="1"/>
    </xf>
    <xf numFmtId="0" fontId="28" fillId="3" borderId="1" xfId="0" applyFont="1" applyFill="1" applyBorder="1" applyAlignment="1">
      <alignment horizontal="left" vertical="top" wrapText="1"/>
    </xf>
    <xf numFmtId="0" fontId="21" fillId="3" borderId="1" xfId="0" applyFont="1" applyFill="1" applyBorder="1" applyAlignment="1">
      <alignment vertical="top" wrapText="1"/>
    </xf>
    <xf numFmtId="0" fontId="7" fillId="3" borderId="1" xfId="0" applyFont="1" applyFill="1" applyBorder="1" applyAlignment="1">
      <alignment vertical="top" wrapText="1"/>
    </xf>
    <xf numFmtId="0" fontId="5" fillId="3" borderId="1" xfId="0" applyFont="1" applyFill="1" applyBorder="1" applyAlignment="1">
      <alignment vertical="top" wrapText="1"/>
    </xf>
    <xf numFmtId="0" fontId="0" fillId="0" borderId="24" xfId="0" applyFill="1" applyBorder="1" applyAlignment="1">
      <alignment vertical="center" wrapText="1"/>
    </xf>
    <xf numFmtId="0" fontId="0" fillId="0" borderId="2" xfId="0" applyFill="1" applyBorder="1" applyAlignment="1">
      <alignment vertical="center" wrapText="1"/>
    </xf>
    <xf numFmtId="14" fontId="0" fillId="0" borderId="24" xfId="0" applyNumberFormat="1" applyFill="1" applyBorder="1" applyAlignment="1">
      <alignment vertical="center" wrapText="1"/>
    </xf>
    <xf numFmtId="14" fontId="0" fillId="0" borderId="2" xfId="0" applyNumberFormat="1" applyFill="1" applyBorder="1" applyAlignment="1">
      <alignment vertical="center" wrapText="1"/>
    </xf>
    <xf numFmtId="14" fontId="0" fillId="0" borderId="22" xfId="0" applyNumberFormat="1" applyFill="1" applyBorder="1" applyAlignment="1">
      <alignment vertical="center" wrapText="1"/>
    </xf>
    <xf numFmtId="14" fontId="0" fillId="0" borderId="2" xfId="0" applyNumberFormat="1" applyFill="1" applyBorder="1" applyAlignment="1">
      <alignment horizontal="center" vertical="center" wrapText="1"/>
    </xf>
    <xf numFmtId="172" fontId="0" fillId="0" borderId="2" xfId="0" applyNumberFormat="1" applyFill="1" applyBorder="1" applyAlignment="1">
      <alignment horizontal="center" vertical="center" wrapText="1"/>
    </xf>
    <xf numFmtId="172" fontId="25"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6" fontId="1" fillId="3" borderId="1" xfId="1" applyNumberFormat="1" applyFont="1" applyFill="1" applyBorder="1" applyAlignment="1">
      <alignment horizontal="right" vertical="top" wrapText="1"/>
    </xf>
    <xf numFmtId="0" fontId="0" fillId="3" borderId="2" xfId="0" applyFill="1" applyBorder="1" applyAlignment="1">
      <alignment horizontal="left" vertical="top" wrapText="1"/>
    </xf>
    <xf numFmtId="14" fontId="0" fillId="3" borderId="2" xfId="0" applyNumberFormat="1" applyFill="1" applyBorder="1" applyAlignment="1">
      <alignment horizontal="left" wrapText="1"/>
    </xf>
    <xf numFmtId="0" fontId="0" fillId="0" borderId="0" xfId="0" applyFont="1" applyAlignment="1">
      <alignment horizontal="left" wrapText="1"/>
    </xf>
    <xf numFmtId="0" fontId="11" fillId="0" borderId="12" xfId="0" applyFont="1" applyBorder="1" applyAlignment="1">
      <alignment horizontal="left" vertical="center" wrapText="1"/>
    </xf>
    <xf numFmtId="0" fontId="0" fillId="0" borderId="1" xfId="0" applyFont="1" applyBorder="1" applyAlignment="1">
      <alignment horizontal="left" vertical="center" wrapText="1"/>
    </xf>
    <xf numFmtId="0" fontId="0" fillId="3" borderId="2" xfId="0" applyFill="1" applyBorder="1" applyAlignment="1">
      <alignment horizontal="left" wrapText="1"/>
    </xf>
    <xf numFmtId="14" fontId="0" fillId="3" borderId="2" xfId="0" applyNumberFormat="1" applyFill="1" applyBorder="1" applyAlignment="1">
      <alignment horizontal="left" vertical="center" wrapText="1"/>
    </xf>
    <xf numFmtId="0" fontId="0" fillId="3" borderId="2" xfId="0" applyFill="1" applyBorder="1" applyAlignment="1">
      <alignment vertical="center" wrapText="1"/>
    </xf>
    <xf numFmtId="14" fontId="0" fillId="3" borderId="23" xfId="0" applyNumberFormat="1" applyFill="1" applyBorder="1" applyAlignment="1">
      <alignment horizontal="left" vertical="center" wrapText="1"/>
    </xf>
    <xf numFmtId="44" fontId="16" fillId="3" borderId="1" xfId="1" applyFont="1" applyFill="1" applyBorder="1" applyAlignment="1">
      <alignment horizontal="left" vertical="top" wrapText="1"/>
    </xf>
    <xf numFmtId="0" fontId="36" fillId="3" borderId="1" xfId="0" applyFont="1" applyFill="1" applyBorder="1" applyAlignment="1">
      <alignment vertical="center" wrapText="1"/>
    </xf>
    <xf numFmtId="44" fontId="26" fillId="0" borderId="1" xfId="1" applyFont="1" applyFill="1" applyBorder="1" applyAlignment="1">
      <alignment vertical="center" wrapText="1"/>
    </xf>
    <xf numFmtId="164" fontId="27" fillId="6" borderId="23" xfId="1" applyNumberFormat="1" applyFont="1" applyFill="1" applyBorder="1" applyAlignment="1">
      <alignment horizontal="center" vertical="center"/>
    </xf>
    <xf numFmtId="164" fontId="0" fillId="3" borderId="3" xfId="1" applyNumberFormat="1" applyFont="1" applyFill="1" applyBorder="1" applyAlignment="1">
      <alignment horizontal="left" vertical="top" wrapText="1"/>
    </xf>
    <xf numFmtId="0" fontId="0" fillId="3" borderId="1" xfId="0" applyFont="1" applyFill="1" applyBorder="1" applyAlignment="1">
      <alignment horizontal="center" vertical="center" wrapText="1"/>
    </xf>
    <xf numFmtId="0" fontId="0" fillId="3" borderId="14" xfId="0" applyFont="1" applyFill="1" applyBorder="1" applyAlignment="1">
      <alignment horizontal="center" vertical="top" wrapText="1"/>
    </xf>
    <xf numFmtId="0" fontId="0" fillId="0" borderId="1" xfId="0" applyBorder="1" applyAlignment="1">
      <alignment horizontal="left" vertical="top" wrapText="1"/>
    </xf>
    <xf numFmtId="0" fontId="16" fillId="0" borderId="1" xfId="0" quotePrefix="1" applyFont="1" applyBorder="1" applyAlignment="1">
      <alignment horizontal="left" vertical="top" wrapText="1"/>
    </xf>
    <xf numFmtId="0" fontId="0" fillId="0" borderId="1" xfId="0" quotePrefix="1" applyBorder="1" applyAlignment="1">
      <alignment horizontal="left" vertical="top" wrapText="1"/>
    </xf>
    <xf numFmtId="0" fontId="0" fillId="0" borderId="14" xfId="0" applyBorder="1" applyAlignment="1">
      <alignment horizontal="left" vertical="top" wrapText="1"/>
    </xf>
    <xf numFmtId="0" fontId="0" fillId="0" borderId="1" xfId="0" applyBorder="1" applyAlignment="1">
      <alignment vertical="center" wrapText="1"/>
    </xf>
    <xf numFmtId="0" fontId="0" fillId="0" borderId="1" xfId="4"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 xfId="0" applyFont="1" applyBorder="1" applyAlignment="1">
      <alignment horizontal="center" vertical="center" wrapText="1"/>
    </xf>
    <xf numFmtId="164" fontId="1" fillId="3" borderId="1" xfId="12" applyNumberFormat="1" applyFont="1" applyFill="1" applyBorder="1" applyAlignment="1">
      <alignment horizontal="left" vertical="top" wrapText="1"/>
    </xf>
    <xf numFmtId="164" fontId="0" fillId="3" borderId="1" xfId="12" applyNumberFormat="1" applyFont="1" applyFill="1" applyBorder="1" applyAlignment="1">
      <alignment horizontal="left" vertical="top" wrapText="1"/>
    </xf>
    <xf numFmtId="44" fontId="0" fillId="3" borderId="1" xfId="12" applyFont="1" applyFill="1" applyBorder="1" applyAlignment="1">
      <alignment horizontal="left" vertical="top" wrapText="1"/>
    </xf>
    <xf numFmtId="164" fontId="0" fillId="7" borderId="1" xfId="12" applyNumberFormat="1" applyFont="1" applyFill="1" applyBorder="1" applyAlignment="1">
      <alignment horizontal="left" vertical="top" wrapText="1"/>
    </xf>
    <xf numFmtId="0" fontId="38" fillId="0" borderId="1" xfId="0" applyFont="1" applyBorder="1" applyAlignment="1">
      <alignment horizontal="left" vertical="top" wrapText="1"/>
    </xf>
    <xf numFmtId="0" fontId="0" fillId="3" borderId="1" xfId="0" applyFill="1" applyBorder="1" applyAlignment="1">
      <alignment horizontal="left" vertical="top" wrapText="1"/>
    </xf>
    <xf numFmtId="0" fontId="0" fillId="3" borderId="1"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0" borderId="1" xfId="0" applyFont="1" applyBorder="1" applyAlignment="1">
      <alignment horizontal="center" vertical="top" wrapText="1"/>
    </xf>
    <xf numFmtId="0" fontId="38" fillId="0" borderId="1" xfId="0" applyFont="1" applyFill="1" applyBorder="1" applyAlignment="1" applyProtection="1">
      <alignment horizontal="left" vertical="top" wrapText="1"/>
    </xf>
    <xf numFmtId="0" fontId="0" fillId="3" borderId="18" xfId="0" applyFont="1" applyFill="1" applyBorder="1" applyAlignment="1">
      <alignment horizontal="left" vertical="top" wrapText="1"/>
    </xf>
    <xf numFmtId="164" fontId="1" fillId="3" borderId="20" xfId="1" applyNumberFormat="1" applyFont="1" applyFill="1" applyBorder="1" applyAlignment="1">
      <alignment horizontal="left" vertical="top" wrapText="1"/>
    </xf>
    <xf numFmtId="0" fontId="16" fillId="3" borderId="14" xfId="4" applyFont="1" applyFill="1" applyBorder="1" applyAlignment="1">
      <alignment horizontal="left" vertical="top" wrapText="1"/>
    </xf>
    <xf numFmtId="0" fontId="0" fillId="3" borderId="24" xfId="0" applyFill="1" applyBorder="1" applyAlignment="1">
      <alignment horizontal="left" vertical="top" wrapText="1"/>
    </xf>
    <xf numFmtId="0" fontId="34" fillId="3" borderId="1" xfId="0" applyFont="1" applyFill="1" applyBorder="1" applyAlignment="1">
      <alignment horizontal="left" wrapText="1"/>
    </xf>
    <xf numFmtId="0" fontId="0" fillId="3" borderId="1" xfId="0" applyFill="1" applyBorder="1" applyAlignment="1">
      <alignment wrapText="1"/>
    </xf>
    <xf numFmtId="14" fontId="0" fillId="3" borderId="1" xfId="0" applyNumberFormat="1" applyFill="1" applyBorder="1" applyAlignment="1">
      <alignment horizontal="left" wrapText="1"/>
    </xf>
    <xf numFmtId="0" fontId="11" fillId="0" borderId="1" xfId="0" applyFont="1" applyBorder="1" applyAlignment="1">
      <alignment horizontal="center" vertical="center" wrapText="1"/>
    </xf>
    <xf numFmtId="0" fontId="21" fillId="8" borderId="0" xfId="0" applyFont="1" applyFill="1" applyBorder="1" applyAlignment="1">
      <alignment vertical="top" wrapText="1"/>
    </xf>
    <xf numFmtId="0" fontId="7"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16" fillId="8" borderId="0" xfId="0" applyFont="1" applyFill="1" applyBorder="1" applyAlignment="1">
      <alignment horizontal="left" vertical="top" wrapText="1"/>
    </xf>
    <xf numFmtId="2" fontId="39" fillId="8" borderId="0" xfId="0" applyNumberFormat="1" applyFont="1" applyFill="1" applyBorder="1" applyAlignment="1">
      <alignment horizontal="center" vertical="center" wrapText="1"/>
    </xf>
    <xf numFmtId="2" fontId="39" fillId="8" borderId="0" xfId="13" applyNumberFormat="1" applyFont="1" applyFill="1" applyBorder="1" applyAlignment="1">
      <alignment horizontal="center" vertical="center" wrapText="1"/>
    </xf>
    <xf numFmtId="0" fontId="39" fillId="8" borderId="1" xfId="0" applyFont="1" applyFill="1" applyBorder="1" applyAlignment="1">
      <alignment horizontal="center" vertical="center" wrapText="1"/>
    </xf>
    <xf numFmtId="44" fontId="0" fillId="3" borderId="1" xfId="1" applyFont="1" applyFill="1" applyBorder="1" applyAlignment="1">
      <alignment horizontal="center" vertical="top" wrapText="1"/>
    </xf>
    <xf numFmtId="0" fontId="14" fillId="5" borderId="28" xfId="0" applyFont="1" applyFill="1" applyBorder="1" applyAlignment="1">
      <alignment horizontal="center" vertical="center" wrapText="1"/>
    </xf>
    <xf numFmtId="0" fontId="0" fillId="3" borderId="25" xfId="0" applyFont="1" applyFill="1" applyBorder="1" applyAlignment="1">
      <alignment horizontal="left" vertical="top" wrapText="1"/>
    </xf>
    <xf numFmtId="0" fontId="14" fillId="5" borderId="1" xfId="0" applyFont="1" applyFill="1" applyBorder="1" applyAlignment="1">
      <alignment horizontal="center" vertical="center" wrapText="1"/>
    </xf>
    <xf numFmtId="44" fontId="14" fillId="5" borderId="1" xfId="1" applyFont="1" applyFill="1" applyBorder="1" applyAlignment="1">
      <alignment horizontal="center" vertical="center" wrapText="1"/>
    </xf>
    <xf numFmtId="44" fontId="0" fillId="0" borderId="1" xfId="1" applyFont="1" applyBorder="1" applyAlignment="1">
      <alignment horizontal="center" vertical="center" wrapText="1"/>
    </xf>
    <xf numFmtId="44" fontId="0" fillId="0" borderId="0" xfId="1" applyFont="1" applyAlignment="1">
      <alignment horizontal="left" vertical="top" wrapText="1"/>
    </xf>
    <xf numFmtId="44" fontId="0" fillId="0" borderId="0" xfId="1" applyFont="1" applyAlignment="1">
      <alignment horizontal="center" vertical="top" wrapText="1"/>
    </xf>
    <xf numFmtId="164" fontId="0" fillId="3" borderId="1" xfId="1" applyNumberFormat="1" applyFont="1" applyFill="1" applyBorder="1" applyAlignment="1">
      <alignment horizontal="center" vertical="top" wrapText="1"/>
    </xf>
    <xf numFmtId="0" fontId="38" fillId="0" borderId="25" xfId="0" applyFont="1" applyFill="1" applyBorder="1" applyAlignment="1" applyProtection="1">
      <alignment horizontal="left" vertical="center" wrapText="1"/>
    </xf>
    <xf numFmtId="0" fontId="0" fillId="0" borderId="25" xfId="0" applyBorder="1" applyAlignment="1">
      <alignment horizontal="left" vertical="top" wrapText="1"/>
    </xf>
    <xf numFmtId="0" fontId="0" fillId="3" borderId="25" xfId="0" applyFont="1" applyFill="1" applyBorder="1" applyAlignment="1">
      <alignment wrapText="1"/>
    </xf>
    <xf numFmtId="0" fontId="0" fillId="3" borderId="1" xfId="0" applyFont="1" applyFill="1" applyBorder="1" applyAlignment="1">
      <alignment horizontal="center" vertical="center"/>
    </xf>
    <xf numFmtId="44" fontId="0" fillId="3" borderId="1" xfId="1" applyFont="1" applyFill="1" applyBorder="1"/>
    <xf numFmtId="44" fontId="0" fillId="3" borderId="1" xfId="1" applyFont="1" applyFill="1" applyBorder="1" applyAlignment="1">
      <alignment horizontal="center" vertical="center"/>
    </xf>
    <xf numFmtId="0" fontId="16" fillId="9" borderId="1" xfId="0" applyFont="1" applyFill="1" applyBorder="1" applyAlignment="1">
      <alignment horizontal="left" vertical="top" wrapText="1"/>
    </xf>
    <xf numFmtId="0" fontId="16" fillId="9" borderId="2" xfId="0" applyFont="1" applyFill="1" applyBorder="1" applyAlignment="1">
      <alignment vertical="center" wrapText="1"/>
    </xf>
    <xf numFmtId="0" fontId="0" fillId="9" borderId="1" xfId="0" applyFont="1" applyFill="1" applyBorder="1" applyAlignment="1">
      <alignment horizontal="left" vertical="top" wrapText="1"/>
    </xf>
    <xf numFmtId="0" fontId="0" fillId="9" borderId="0" xfId="0" applyFill="1" applyAlignment="1">
      <alignment wrapText="1"/>
    </xf>
    <xf numFmtId="0" fontId="0" fillId="0" borderId="0" xfId="0" applyFont="1" applyAlignment="1">
      <alignment vertical="top" wrapText="1"/>
    </xf>
    <xf numFmtId="0" fontId="25" fillId="9" borderId="1" xfId="0" applyFont="1" applyFill="1" applyBorder="1" applyAlignment="1">
      <alignment horizontal="left" vertical="center" wrapText="1"/>
    </xf>
    <xf numFmtId="8" fontId="0" fillId="3" borderId="1" xfId="1" applyNumberFormat="1" applyFont="1" applyFill="1" applyBorder="1" applyAlignment="1">
      <alignment horizontal="center" vertical="center"/>
    </xf>
    <xf numFmtId="44" fontId="0" fillId="0" borderId="0" xfId="1" applyFont="1" applyAlignment="1">
      <alignment horizontal="center" vertical="center"/>
    </xf>
    <xf numFmtId="44" fontId="0" fillId="3" borderId="0" xfId="1" applyFont="1" applyFill="1" applyAlignment="1">
      <alignment horizontal="center" vertical="center" wrapText="1"/>
    </xf>
    <xf numFmtId="44" fontId="14" fillId="5" borderId="21" xfId="1" applyFont="1" applyFill="1" applyBorder="1" applyAlignment="1">
      <alignment horizontal="center" vertical="center" wrapText="1"/>
    </xf>
    <xf numFmtId="44" fontId="0" fillId="0" borderId="0" xfId="1" applyFont="1" applyAlignment="1">
      <alignment horizontal="center" vertical="center" wrapText="1"/>
    </xf>
    <xf numFmtId="0" fontId="0" fillId="3" borderId="1" xfId="0" applyFont="1" applyFill="1" applyBorder="1" applyAlignment="1">
      <alignment wrapText="1"/>
    </xf>
    <xf numFmtId="44" fontId="0" fillId="0" borderId="0" xfId="1" applyFont="1"/>
    <xf numFmtId="44" fontId="1" fillId="3" borderId="1" xfId="1" applyFont="1" applyFill="1" applyBorder="1" applyAlignment="1">
      <alignment horizontal="left" vertical="top" wrapText="1"/>
    </xf>
    <xf numFmtId="0" fontId="16" fillId="3" borderId="3" xfId="4" applyFont="1" applyFill="1" applyBorder="1" applyAlignment="1">
      <alignment horizontal="left" vertical="top" wrapText="1"/>
    </xf>
    <xf numFmtId="164" fontId="0" fillId="3" borderId="1" xfId="1" applyNumberFormat="1" applyFont="1" applyFill="1" applyBorder="1" applyAlignment="1">
      <alignment horizontal="center" vertical="center"/>
    </xf>
    <xf numFmtId="44" fontId="1" fillId="3" borderId="1" xfId="1" applyFont="1" applyFill="1" applyBorder="1" applyAlignment="1">
      <alignment horizontal="right" vertical="top" wrapText="1"/>
    </xf>
    <xf numFmtId="0" fontId="0" fillId="3" borderId="30" xfId="0" applyFill="1"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3" borderId="25" xfId="0" applyFont="1" applyFill="1" applyBorder="1" applyAlignment="1">
      <alignment horizontal="left" vertical="center" wrapText="1"/>
    </xf>
    <xf numFmtId="0" fontId="0" fillId="0" borderId="33" xfId="0" applyBorder="1" applyAlignment="1">
      <alignment wrapText="1"/>
    </xf>
    <xf numFmtId="0" fontId="0" fillId="3" borderId="26" xfId="0" applyFont="1" applyFill="1" applyBorder="1" applyAlignment="1">
      <alignment horizontal="left" vertical="top" wrapText="1"/>
    </xf>
    <xf numFmtId="0" fontId="0" fillId="0" borderId="34" xfId="0" applyBorder="1" applyAlignment="1">
      <alignment wrapText="1"/>
    </xf>
    <xf numFmtId="0" fontId="0" fillId="0" borderId="25" xfId="0" applyBorder="1" applyAlignment="1">
      <alignment wrapText="1"/>
    </xf>
    <xf numFmtId="0" fontId="0" fillId="0" borderId="35" xfId="0" applyBorder="1" applyAlignment="1">
      <alignment wrapText="1"/>
    </xf>
    <xf numFmtId="0" fontId="0" fillId="0" borderId="30" xfId="0" applyBorder="1" applyAlignment="1">
      <alignment vertical="top"/>
    </xf>
    <xf numFmtId="44" fontId="0" fillId="3" borderId="20" xfId="1" applyFont="1" applyFill="1" applyBorder="1" applyAlignment="1">
      <alignment horizontal="center" vertical="center"/>
    </xf>
    <xf numFmtId="0" fontId="0" fillId="3" borderId="20" xfId="0" applyFont="1" applyFill="1" applyBorder="1" applyAlignment="1">
      <alignment horizontal="center" vertical="center"/>
    </xf>
    <xf numFmtId="0" fontId="0" fillId="3" borderId="3" xfId="0" applyFont="1" applyFill="1" applyBorder="1" applyAlignment="1">
      <alignment horizontal="center" vertical="center"/>
    </xf>
    <xf numFmtId="44" fontId="0" fillId="3" borderId="1" xfId="1" applyFont="1" applyFill="1" applyBorder="1" applyAlignment="1">
      <alignment horizontal="center" vertical="center" wrapText="1"/>
    </xf>
    <xf numFmtId="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4" xfId="0" applyFill="1" applyBorder="1" applyAlignment="1">
      <alignment horizontal="center" vertical="top" wrapText="1"/>
    </xf>
    <xf numFmtId="0" fontId="38" fillId="0" borderId="1" xfId="0" applyFont="1" applyFill="1" applyBorder="1" applyAlignment="1" applyProtection="1">
      <alignment horizontal="left" vertical="center" wrapText="1"/>
    </xf>
    <xf numFmtId="0" fontId="0" fillId="0" borderId="1" xfId="0" applyFont="1" applyBorder="1" applyAlignment="1">
      <alignment vertical="top" wrapText="1"/>
    </xf>
    <xf numFmtId="0" fontId="0" fillId="3" borderId="14"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center" wrapText="1"/>
    </xf>
    <xf numFmtId="0" fontId="0" fillId="3" borderId="1" xfId="0" applyFill="1" applyBorder="1" applyAlignment="1">
      <alignment horizontal="left" vertical="center" wrapText="1"/>
    </xf>
    <xf numFmtId="2" fontId="39" fillId="8" borderId="1" xfId="0" applyNumberFormat="1" applyFont="1" applyFill="1" applyBorder="1" applyAlignment="1">
      <alignment horizontal="center" vertical="center" wrapText="1"/>
    </xf>
    <xf numFmtId="44" fontId="0" fillId="3" borderId="0" xfId="1" applyFont="1" applyFill="1"/>
    <xf numFmtId="0" fontId="11" fillId="0" borderId="1" xfId="0" applyFont="1" applyBorder="1" applyAlignment="1">
      <alignment horizontal="center" vertical="center" wrapText="1"/>
    </xf>
    <xf numFmtId="0" fontId="40" fillId="8" borderId="27" xfId="4" applyFont="1" applyFill="1" applyBorder="1" applyAlignment="1">
      <alignment horizontal="center" vertical="center" wrapText="1"/>
    </xf>
    <xf numFmtId="44" fontId="0" fillId="0" borderId="1" xfId="1" applyFont="1" applyBorder="1" applyAlignment="1">
      <alignment horizontal="left" vertical="top" wrapText="1"/>
    </xf>
    <xf numFmtId="0" fontId="14" fillId="5" borderId="25"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3" borderId="25" xfId="0" applyFill="1" applyBorder="1" applyAlignment="1">
      <alignment horizontal="left" vertical="top" wrapText="1"/>
    </xf>
    <xf numFmtId="0" fontId="0" fillId="7" borderId="25" xfId="0" applyFill="1" applyBorder="1" applyAlignment="1">
      <alignment horizontal="left" vertical="top" wrapText="1"/>
    </xf>
    <xf numFmtId="0" fontId="0" fillId="0" borderId="25" xfId="0" applyFont="1" applyBorder="1" applyAlignment="1">
      <alignment horizontal="left" vertical="top" wrapText="1"/>
    </xf>
    <xf numFmtId="0" fontId="0" fillId="4" borderId="25" xfId="0" applyFill="1" applyBorder="1" applyAlignment="1">
      <alignment horizontal="center" vertical="center" wrapText="1"/>
    </xf>
    <xf numFmtId="0" fontId="0" fillId="3" borderId="25" xfId="0" applyFill="1" applyBorder="1" applyAlignment="1">
      <alignment horizontal="left" vertical="center" wrapText="1"/>
    </xf>
    <xf numFmtId="0" fontId="38" fillId="0" borderId="25" xfId="0" applyFont="1" applyFill="1" applyBorder="1" applyAlignment="1" applyProtection="1">
      <alignment horizontal="left" vertical="top" wrapText="1"/>
    </xf>
    <xf numFmtId="0" fontId="0" fillId="3" borderId="25" xfId="0" applyFill="1" applyBorder="1" applyAlignment="1">
      <alignment horizontal="center" vertical="center" wrapText="1"/>
    </xf>
    <xf numFmtId="0" fontId="38" fillId="0" borderId="25" xfId="0" applyFont="1" applyBorder="1" applyAlignment="1">
      <alignment horizontal="left" vertical="top" wrapText="1"/>
    </xf>
    <xf numFmtId="44" fontId="1" fillId="0" borderId="1" xfId="1" applyFont="1" applyBorder="1" applyAlignment="1">
      <alignment horizontal="left" vertical="top" wrapText="1"/>
    </xf>
    <xf numFmtId="0" fontId="0" fillId="0" borderId="1" xfId="0" applyBorder="1" applyAlignment="1">
      <alignment horizontal="center" vertical="center" wrapText="1"/>
    </xf>
    <xf numFmtId="0" fontId="45" fillId="3" borderId="1" xfId="0" applyFont="1" applyFill="1" applyBorder="1" applyAlignment="1">
      <alignment horizontal="left" vertical="center" wrapText="1"/>
    </xf>
    <xf numFmtId="0" fontId="45" fillId="3" borderId="1" xfId="0" applyFont="1" applyFill="1" applyBorder="1" applyAlignment="1">
      <alignment horizontal="left" vertical="top" wrapText="1"/>
    </xf>
    <xf numFmtId="0" fontId="44" fillId="3" borderId="1" xfId="0" applyFont="1" applyFill="1" applyBorder="1" applyAlignment="1">
      <alignment horizontal="left" vertical="center" wrapText="1"/>
    </xf>
    <xf numFmtId="0" fontId="46" fillId="3" borderId="1" xfId="0" applyFont="1" applyFill="1" applyBorder="1" applyAlignment="1">
      <alignment horizontal="left" vertical="center" wrapText="1"/>
    </xf>
    <xf numFmtId="0" fontId="0" fillId="0" borderId="1" xfId="0" applyBorder="1" applyAlignment="1">
      <alignment horizontal="left" wrapText="1"/>
    </xf>
    <xf numFmtId="0" fontId="0" fillId="3" borderId="0" xfId="0" applyFont="1" applyFill="1" applyAlignment="1">
      <alignment horizontal="left" vertical="center" wrapText="1"/>
    </xf>
    <xf numFmtId="0" fontId="14" fillId="5" borderId="29" xfId="0" applyFont="1" applyFill="1" applyBorder="1" applyAlignment="1">
      <alignment horizontal="center" vertical="center" wrapText="1"/>
    </xf>
    <xf numFmtId="3" fontId="0" fillId="0" borderId="0" xfId="0" applyNumberFormat="1" applyFont="1" applyAlignment="1">
      <alignment horizontal="left" vertical="top" wrapText="1"/>
    </xf>
    <xf numFmtId="0" fontId="11" fillId="0" borderId="1" xfId="0" applyFont="1" applyBorder="1" applyAlignment="1">
      <alignment horizontal="center" vertical="center" wrapText="1"/>
    </xf>
    <xf numFmtId="0" fontId="16" fillId="8" borderId="25" xfId="0" applyFont="1" applyFill="1" applyBorder="1" applyAlignment="1">
      <alignment horizontal="center" vertical="center" wrapText="1"/>
    </xf>
    <xf numFmtId="0" fontId="16" fillId="8" borderId="26"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41" fillId="8" borderId="25" xfId="0" applyFont="1" applyFill="1" applyBorder="1" applyAlignment="1">
      <alignment horizontal="center" vertical="center" wrapText="1"/>
    </xf>
    <xf numFmtId="0" fontId="41" fillId="8" borderId="26" xfId="0" applyFont="1" applyFill="1" applyBorder="1" applyAlignment="1">
      <alignment horizontal="center" vertical="center" wrapText="1"/>
    </xf>
    <xf numFmtId="0" fontId="41" fillId="8" borderId="3"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3" xfId="0" applyFont="1" applyFill="1" applyBorder="1" applyAlignment="1">
      <alignment horizontal="center"/>
    </xf>
    <xf numFmtId="0" fontId="11" fillId="0" borderId="1" xfId="0" applyFont="1" applyBorder="1" applyAlignment="1">
      <alignment horizontal="center" vertical="center" wrapText="1"/>
    </xf>
    <xf numFmtId="0" fontId="35" fillId="2" borderId="9"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xf>
    <xf numFmtId="0" fontId="11" fillId="4" borderId="0" xfId="0" applyFont="1" applyFill="1" applyAlignment="1">
      <alignment horizontal="center" vertical="center"/>
    </xf>
    <xf numFmtId="44" fontId="35" fillId="2" borderId="0" xfId="1" applyFont="1" applyFill="1" applyBorder="1" applyAlignment="1">
      <alignment horizontal="center" vertical="center" wrapText="1"/>
    </xf>
    <xf numFmtId="44" fontId="10" fillId="2" borderId="0" xfId="1" applyFont="1" applyFill="1" applyBorder="1" applyAlignment="1">
      <alignment horizontal="center"/>
    </xf>
    <xf numFmtId="0" fontId="16" fillId="0" borderId="25" xfId="4" applyFont="1" applyFill="1" applyBorder="1" applyAlignment="1">
      <alignment horizontal="left" vertical="center" wrapText="1"/>
    </xf>
    <xf numFmtId="0" fontId="16" fillId="3" borderId="25" xfId="4" quotePrefix="1" applyFont="1" applyFill="1" applyBorder="1" applyAlignment="1">
      <alignment horizontal="left" vertical="top" wrapText="1"/>
    </xf>
    <xf numFmtId="0" fontId="0" fillId="0" borderId="0" xfId="0" applyFont="1" applyAlignment="1">
      <alignment horizontal="left"/>
    </xf>
    <xf numFmtId="0" fontId="38" fillId="0" borderId="1" xfId="0" applyFont="1" applyBorder="1" applyAlignment="1">
      <alignment horizontal="left" vertical="center" wrapText="1"/>
    </xf>
    <xf numFmtId="44" fontId="1" fillId="3" borderId="1" xfId="1" applyFont="1" applyFill="1" applyBorder="1" applyAlignment="1">
      <alignment horizontal="center" vertical="center" wrapText="1"/>
    </xf>
    <xf numFmtId="0" fontId="35" fillId="2" borderId="9"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0" xfId="0" applyFont="1" applyFill="1" applyBorder="1" applyAlignment="1">
      <alignment horizontal="left" vertical="center" wrapText="1"/>
    </xf>
    <xf numFmtId="0" fontId="10" fillId="2" borderId="0" xfId="0" applyFont="1" applyFill="1" applyBorder="1" applyAlignment="1">
      <alignment horizontal="left" wrapText="1"/>
    </xf>
    <xf numFmtId="44" fontId="0" fillId="3" borderId="0" xfId="1" applyFont="1" applyFill="1" applyAlignment="1">
      <alignment horizontal="center" vertical="center"/>
    </xf>
    <xf numFmtId="0" fontId="0" fillId="0" borderId="20" xfId="0" applyFont="1" applyBorder="1" applyAlignment="1">
      <alignment horizontal="left" vertical="top" wrapText="1"/>
    </xf>
    <xf numFmtId="0" fontId="0" fillId="3" borderId="1" xfId="0" applyFill="1" applyBorder="1" applyAlignment="1">
      <alignment horizontal="center" vertical="top" wrapText="1"/>
    </xf>
    <xf numFmtId="0" fontId="0" fillId="3" borderId="1" xfId="0" applyFont="1" applyFill="1" applyBorder="1" applyAlignment="1">
      <alignment horizontal="left" wrapText="1"/>
    </xf>
    <xf numFmtId="0" fontId="42" fillId="0" borderId="1" xfId="0" applyFont="1" applyBorder="1" applyAlignment="1">
      <alignment horizontal="left" wrapText="1"/>
    </xf>
    <xf numFmtId="0" fontId="43" fillId="0" borderId="1" xfId="0" applyFont="1" applyBorder="1" applyAlignment="1">
      <alignment horizontal="left" wrapText="1"/>
    </xf>
    <xf numFmtId="0" fontId="47" fillId="0" borderId="1" xfId="0" applyFont="1" applyBorder="1" applyAlignment="1">
      <alignment horizontal="left" wrapText="1"/>
    </xf>
    <xf numFmtId="0" fontId="48" fillId="3" borderId="1" xfId="0" applyFont="1" applyFill="1" applyBorder="1" applyAlignment="1">
      <alignment horizontal="left" vertical="center" wrapText="1"/>
    </xf>
    <xf numFmtId="0" fontId="0" fillId="0" borderId="1" xfId="0" applyBorder="1" applyAlignment="1">
      <alignment horizontal="left" vertical="center" wrapText="1"/>
    </xf>
    <xf numFmtId="0" fontId="18" fillId="0" borderId="1" xfId="0" applyFont="1" applyFill="1" applyBorder="1" applyAlignment="1">
      <alignment horizontal="left" vertical="top" wrapText="1"/>
    </xf>
    <xf numFmtId="44" fontId="0" fillId="0" borderId="0" xfId="1" applyFont="1" applyAlignment="1">
      <alignment vertical="top" wrapText="1"/>
    </xf>
    <xf numFmtId="44" fontId="0" fillId="3" borderId="1" xfId="1" applyFont="1" applyFill="1" applyBorder="1" applyAlignment="1">
      <alignment vertical="top" wrapText="1"/>
    </xf>
  </cellXfs>
  <cellStyles count="14">
    <cellStyle name="BodyStyle" xfId="8"/>
    <cellStyle name="Millares 2" xfId="3"/>
    <cellStyle name="Moneda" xfId="1" builtinId="4"/>
    <cellStyle name="Moneda [0] 2" xfId="7"/>
    <cellStyle name="Moneda 2" xfId="2"/>
    <cellStyle name="Moneda 3" xfId="9"/>
    <cellStyle name="Moneda 3 2" xfId="12"/>
    <cellStyle name="Normal" xfId="0" builtinId="0"/>
    <cellStyle name="Normal 2" xfId="5"/>
    <cellStyle name="Normal 5" xfId="4"/>
    <cellStyle name="Normal 6" xfId="6"/>
    <cellStyle name="Normal 6 2" xfId="11"/>
    <cellStyle name="Normal 8" xfId="10"/>
    <cellStyle name="Porcentaje" xfId="13" builtinId="5"/>
  </cellStyles>
  <dxfs count="0"/>
  <tableStyles count="0" defaultTableStyle="TableStyleMedium2" defaultPivotStyle="PivotStyleLight16"/>
  <colors>
    <mruColors>
      <color rgb="FF1E783C"/>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2024</a:t>
            </a:r>
          </a:p>
          <a:p>
            <a:pPr>
              <a:defRPr/>
            </a:pPr>
            <a:r>
              <a:rPr lang="es-CO" b="1" baseline="0">
                <a:solidFill>
                  <a:schemeClr val="tx1"/>
                </a:solidFill>
              </a:rPr>
              <a:t>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5000000000000001E-2"/>
                  <c:y val="-0.30555555555555558"/>
                </c:manualLayout>
              </c:layout>
              <c:tx>
                <c:rich>
                  <a:bodyPr/>
                  <a:lstStyle/>
                  <a:p>
                    <a:r>
                      <a:rPr lang="en-US"/>
                      <a:t>45,52%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r>
                      <a:rPr lang="en-US"/>
                      <a:t>57,73%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21-4411-990B-6E37C8451437}"/>
                </c:ext>
              </c:extLst>
            </c:dLbl>
            <c:dLbl>
              <c:idx val="2"/>
              <c:layout>
                <c:manualLayout>
                  <c:x val="-1.6734655156058283E-3"/>
                  <c:y val="-0.36574074074074076"/>
                </c:manualLayout>
              </c:layout>
              <c:tx>
                <c:rich>
                  <a:bodyPr/>
                  <a:lstStyle/>
                  <a:p>
                    <a:r>
                      <a:rPr lang="en-US"/>
                      <a:t>44,28%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91.804433497536948</c:v>
                </c:pt>
                <c:pt idx="1">
                  <c:v>93.318181818181813</c:v>
                </c:pt>
                <c:pt idx="2">
                  <c:v>84.102564102564102</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16111111111111112"/>
                  <c:y val="0.19444444444444445"/>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89.741726472760945</c:v>
                </c:pt>
                <c:pt idx="1">
                  <c:v>2</c:v>
                </c:pt>
                <c:pt idx="2" formatCode="0.00">
                  <c:v>108.25827352723906</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3</xdr:row>
      <xdr:rowOff>95250</xdr:rowOff>
    </xdr:from>
    <xdr:to>
      <xdr:col>15</xdr:col>
      <xdr:colOff>47625</xdr:colOff>
      <xdr:row>17</xdr:row>
      <xdr:rowOff>171450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a:extLst>
            <a:ext uri="{FF2B5EF4-FFF2-40B4-BE49-F238E27FC236}">
              <a16:creationId xmlns:a16="http://schemas.microsoft.com/office/drawing/2014/main" id="{00000000-0008-0000-0000-000004000000}"/>
            </a:ext>
          </a:extLst>
        </xdr:cNvPr>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a:extLst>
            <a:ext uri="{FF2B5EF4-FFF2-40B4-BE49-F238E27FC236}">
              <a16:creationId xmlns:a16="http://schemas.microsoft.com/office/drawing/2014/main" id="{00000000-0008-0000-0000-000005000000}"/>
            </a:ext>
          </a:extLst>
        </xdr:cNvPr>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a:extLst>
            <a:ext uri="{FF2B5EF4-FFF2-40B4-BE49-F238E27FC236}">
              <a16:creationId xmlns:a16="http://schemas.microsoft.com/office/drawing/2014/main" id="{00000000-0008-0000-0000-000006000000}"/>
            </a:ext>
          </a:extLst>
        </xdr:cNvPr>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a:extLst>
            <a:ext uri="{FF2B5EF4-FFF2-40B4-BE49-F238E27FC236}">
              <a16:creationId xmlns:a16="http://schemas.microsoft.com/office/drawing/2014/main" id="{00000000-0008-0000-0000-000007000000}"/>
            </a:ext>
          </a:extLst>
        </xdr:cNvPr>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a:extLst>
            <a:ext uri="{FF2B5EF4-FFF2-40B4-BE49-F238E27FC236}">
              <a16:creationId xmlns:a16="http://schemas.microsoft.com/office/drawing/2014/main" id="{00000000-0008-0000-0000-000008000000}"/>
            </a:ext>
          </a:extLst>
        </xdr:cNvPr>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a:extLst>
            <a:ext uri="{FF2B5EF4-FFF2-40B4-BE49-F238E27FC236}">
              <a16:creationId xmlns:a16="http://schemas.microsoft.com/office/drawing/2014/main" id="{00000000-0008-0000-0000-000009000000}"/>
            </a:ext>
          </a:extLst>
        </xdr:cNvPr>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a:extLst>
            <a:ext uri="{FF2B5EF4-FFF2-40B4-BE49-F238E27FC236}">
              <a16:creationId xmlns:a16="http://schemas.microsoft.com/office/drawing/2014/main" id="{00000000-0008-0000-0000-00000A000000}"/>
            </a:ext>
          </a:extLst>
        </xdr:cNvPr>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a:extLst>
            <a:ext uri="{FF2B5EF4-FFF2-40B4-BE49-F238E27FC236}">
              <a16:creationId xmlns:a16="http://schemas.microsoft.com/office/drawing/2014/main" id="{00000000-0008-0000-0000-00000B000000}"/>
            </a:ext>
          </a:extLst>
        </xdr:cNvPr>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a:extLst>
            <a:ext uri="{FF2B5EF4-FFF2-40B4-BE49-F238E27FC236}">
              <a16:creationId xmlns:a16="http://schemas.microsoft.com/office/drawing/2014/main" id="{00000000-0008-0000-0000-00000C000000}"/>
            </a:ext>
          </a:extLst>
        </xdr:cNvPr>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a:extLst>
            <a:ext uri="{FF2B5EF4-FFF2-40B4-BE49-F238E27FC236}">
              <a16:creationId xmlns:a16="http://schemas.microsoft.com/office/drawing/2014/main" id="{00000000-0008-0000-0000-00000D000000}"/>
            </a:ext>
          </a:extLst>
        </xdr:cNvPr>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a:extLst>
            <a:ext uri="{FF2B5EF4-FFF2-40B4-BE49-F238E27FC236}">
              <a16:creationId xmlns:a16="http://schemas.microsoft.com/office/drawing/2014/main" id="{00000000-0008-0000-0000-00000E000000}"/>
            </a:ext>
          </a:extLst>
        </xdr:cNvPr>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a:extLst>
            <a:ext uri="{FF2B5EF4-FFF2-40B4-BE49-F238E27FC236}">
              <a16:creationId xmlns:a16="http://schemas.microsoft.com/office/drawing/2014/main" id="{00000000-0008-0000-0000-00000F000000}"/>
            </a:ext>
          </a:extLst>
        </xdr:cNvPr>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474062</xdr:colOff>
      <xdr:row>2</xdr:row>
      <xdr:rowOff>88245</xdr:rowOff>
    </xdr:from>
    <xdr:to>
      <xdr:col>2</xdr:col>
      <xdr:colOff>407440</xdr:colOff>
      <xdr:row>5</xdr:row>
      <xdr:rowOff>43795</xdr:rowOff>
    </xdr:to>
    <xdr:pic>
      <xdr:nvPicPr>
        <xdr:cNvPr id="4" name="Imagen 132">
          <a:extLst>
            <a:ext uri="{FF2B5EF4-FFF2-40B4-BE49-F238E27FC236}">
              <a16:creationId xmlns:a16="http://schemas.microsoft.com/office/drawing/2014/main" id="{CCA0F76D-1B13-492E-A146-67C5C5F1B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286" y="460486"/>
          <a:ext cx="1345706" cy="513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411409</xdr:colOff>
      <xdr:row>0</xdr:row>
      <xdr:rowOff>80493</xdr:rowOff>
    </xdr:from>
    <xdr:to>
      <xdr:col>2</xdr:col>
      <xdr:colOff>776684</xdr:colOff>
      <xdr:row>5</xdr:row>
      <xdr:rowOff>49552</xdr:rowOff>
    </xdr:to>
    <xdr:pic>
      <xdr:nvPicPr>
        <xdr:cNvPr id="3" name="Imagen 132">
          <a:extLst>
            <a:ext uri="{FF2B5EF4-FFF2-40B4-BE49-F238E27FC236}">
              <a16:creationId xmlns:a16="http://schemas.microsoft.com/office/drawing/2014/main" id="{83B1BD0A-4F3B-482C-968C-E8C491B7B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451" y="80493"/>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560294</xdr:colOff>
      <xdr:row>1</xdr:row>
      <xdr:rowOff>120257</xdr:rowOff>
    </xdr:from>
    <xdr:to>
      <xdr:col>2</xdr:col>
      <xdr:colOff>1434353</xdr:colOff>
      <xdr:row>5</xdr:row>
      <xdr:rowOff>67236</xdr:rowOff>
    </xdr:to>
    <xdr:pic>
      <xdr:nvPicPr>
        <xdr:cNvPr id="4" name="Imagen 132">
          <a:extLst>
            <a:ext uri="{FF2B5EF4-FFF2-40B4-BE49-F238E27FC236}">
              <a16:creationId xmlns:a16="http://schemas.microsoft.com/office/drawing/2014/main" id="{4D91E378-A3A0-9107-7E00-A3A47B5838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2" y="243522"/>
          <a:ext cx="874059" cy="507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3/PLAN%20DE%20ACCI&#211;N%20%202023/PLAN%20DE%20NECESIDADES/plannecesidad2023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4\PAI%202024\plandeacci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
  <sheetViews>
    <sheetView showGridLines="0" tabSelected="1" workbookViewId="0">
      <selection activeCell="I11" sqref="I11"/>
    </sheetView>
  </sheetViews>
  <sheetFormatPr baseColWidth="10" defaultColWidth="11.42578125" defaultRowHeight="15" x14ac:dyDescent="0.25"/>
  <cols>
    <col min="1" max="16384" width="11.42578125" style="9"/>
  </cols>
  <sheetData>
    <row r="3" spans="3:15" x14ac:dyDescent="0.25">
      <c r="C3" s="280" t="s">
        <v>1732</v>
      </c>
      <c r="D3" s="280"/>
      <c r="E3" s="280"/>
      <c r="F3" s="280"/>
      <c r="G3" s="280"/>
      <c r="H3" s="280"/>
      <c r="J3" s="280" t="s">
        <v>881</v>
      </c>
      <c r="K3" s="280"/>
      <c r="L3" s="280"/>
      <c r="M3" s="280"/>
      <c r="N3" s="280"/>
      <c r="O3" s="280"/>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76"/>
  <sheetViews>
    <sheetView showGridLines="0" zoomScale="79" zoomScaleNormal="70" workbookViewId="0">
      <pane ySplit="9" topLeftCell="A10" activePane="bottomLeft" state="frozen"/>
      <selection activeCell="D9" sqref="D9"/>
      <selection pane="bottomLeft" activeCell="E15" sqref="E15"/>
    </sheetView>
  </sheetViews>
  <sheetFormatPr baseColWidth="10" defaultColWidth="11.42578125" defaultRowHeight="45" customHeight="1" x14ac:dyDescent="0.25"/>
  <cols>
    <col min="1" max="1" width="2.42578125" style="28" customWidth="1"/>
    <col min="2" max="2" width="21.140625" style="28" customWidth="1"/>
    <col min="3" max="3" width="15.5703125" style="28" customWidth="1"/>
    <col min="4" max="4" width="14.85546875" style="28" hidden="1" customWidth="1"/>
    <col min="5" max="5" width="67.28515625" style="28" customWidth="1"/>
    <col min="6" max="6" width="16.7109375" style="28" customWidth="1"/>
    <col min="7" max="7" width="13.28515625" style="28" hidden="1" customWidth="1"/>
    <col min="8" max="8" width="16" style="28" hidden="1" customWidth="1"/>
    <col min="9" max="9" width="16.5703125" style="28" hidden="1" customWidth="1"/>
    <col min="10" max="10" width="17.140625" style="28" hidden="1" customWidth="1"/>
    <col min="11" max="11" width="11.28515625" style="28" hidden="1" customWidth="1"/>
    <col min="12" max="12" width="16.42578125" style="68" hidden="1" customWidth="1"/>
    <col min="13" max="13" width="15" style="28" hidden="1" customWidth="1"/>
    <col min="14" max="14" width="17.28515625" style="28" hidden="1" customWidth="1"/>
    <col min="15" max="15" width="5.28515625" style="26" hidden="1" customWidth="1"/>
    <col min="16" max="16" width="29.140625" style="28" hidden="1" customWidth="1"/>
    <col min="17" max="17" width="11.42578125" style="199" hidden="1" customWidth="1"/>
    <col min="18" max="18" width="9.140625" style="26" hidden="1" customWidth="1"/>
    <col min="19" max="19" width="33" style="28" hidden="1" customWidth="1"/>
    <col min="20" max="20" width="12.85546875" style="198" customWidth="1"/>
    <col min="21" max="21" width="9" style="217" customWidth="1"/>
    <col min="22" max="22" width="23.7109375" style="28" customWidth="1"/>
    <col min="23" max="23" width="16.42578125" style="198" bestFit="1" customWidth="1"/>
    <col min="24" max="24" width="11.42578125" style="26"/>
    <col min="25" max="25" width="34.42578125" style="28" customWidth="1"/>
    <col min="26" max="16384" width="11.42578125" style="28"/>
  </cols>
  <sheetData>
    <row r="1" spans="2:25" s="18" customFormat="1" ht="19.5" customHeight="1" x14ac:dyDescent="0.25">
      <c r="F1" s="19"/>
      <c r="J1" s="20"/>
      <c r="K1" s="20"/>
      <c r="L1" s="19"/>
      <c r="M1" s="65"/>
      <c r="O1" s="82"/>
      <c r="R1" s="82"/>
      <c r="T1" s="219"/>
      <c r="U1" s="82"/>
      <c r="W1" s="219"/>
      <c r="X1" s="82"/>
      <c r="Y1" s="297"/>
    </row>
    <row r="2" spans="2:25" s="18" customFormat="1" ht="9.9499999999999993" customHeight="1" thickBot="1" x14ac:dyDescent="0.3">
      <c r="E2" s="19"/>
      <c r="I2" s="20"/>
      <c r="K2" s="19"/>
      <c r="L2" s="65"/>
      <c r="O2" s="82"/>
      <c r="R2" s="82"/>
      <c r="T2" s="219"/>
      <c r="U2" s="82"/>
      <c r="W2" s="219"/>
      <c r="X2" s="82"/>
      <c r="Y2" s="297"/>
    </row>
    <row r="3" spans="2:25" s="18" customFormat="1" ht="15" customHeight="1" x14ac:dyDescent="0.25">
      <c r="B3" s="281"/>
      <c r="C3" s="282"/>
      <c r="D3" s="288" t="s">
        <v>1487</v>
      </c>
      <c r="E3" s="289"/>
      <c r="F3" s="289"/>
      <c r="G3" s="289"/>
      <c r="H3" s="289"/>
      <c r="I3" s="289"/>
      <c r="J3" s="289"/>
      <c r="K3" s="289"/>
      <c r="L3" s="289"/>
      <c r="M3" s="289"/>
      <c r="N3" s="289"/>
      <c r="O3" s="289"/>
      <c r="P3" s="289"/>
      <c r="Q3" s="289"/>
      <c r="R3" s="289"/>
      <c r="S3" s="289"/>
      <c r="T3" s="289"/>
      <c r="U3" s="289"/>
      <c r="V3" s="289"/>
      <c r="W3" s="293"/>
      <c r="X3" s="289"/>
      <c r="Y3" s="289"/>
    </row>
    <row r="4" spans="2:25" s="18" customFormat="1" ht="15" customHeight="1" x14ac:dyDescent="0.25">
      <c r="B4" s="283"/>
      <c r="C4" s="284"/>
      <c r="D4" s="288"/>
      <c r="E4" s="289"/>
      <c r="F4" s="289"/>
      <c r="G4" s="289"/>
      <c r="H4" s="289"/>
      <c r="I4" s="289"/>
      <c r="J4" s="289"/>
      <c r="K4" s="289"/>
      <c r="L4" s="289"/>
      <c r="M4" s="289"/>
      <c r="N4" s="289"/>
      <c r="O4" s="289"/>
      <c r="P4" s="289"/>
      <c r="Q4" s="289"/>
      <c r="R4" s="289"/>
      <c r="S4" s="289"/>
      <c r="T4" s="289"/>
      <c r="U4" s="289"/>
      <c r="V4" s="289"/>
      <c r="W4" s="293"/>
      <c r="X4" s="289"/>
      <c r="Y4" s="289"/>
    </row>
    <row r="5" spans="2:25" s="18" customFormat="1" ht="15" customHeight="1" x14ac:dyDescent="0.25">
      <c r="B5" s="283"/>
      <c r="C5" s="284"/>
      <c r="D5" s="288"/>
      <c r="E5" s="289"/>
      <c r="F5" s="289"/>
      <c r="G5" s="289"/>
      <c r="H5" s="289"/>
      <c r="I5" s="289"/>
      <c r="J5" s="289"/>
      <c r="K5" s="289"/>
      <c r="L5" s="289"/>
      <c r="M5" s="289"/>
      <c r="N5" s="289"/>
      <c r="O5" s="289"/>
      <c r="P5" s="289"/>
      <c r="Q5" s="289"/>
      <c r="R5" s="289"/>
      <c r="S5" s="289"/>
      <c r="T5" s="289"/>
      <c r="U5" s="289"/>
      <c r="V5" s="289"/>
      <c r="W5" s="293"/>
      <c r="X5" s="289"/>
      <c r="Y5" s="289"/>
    </row>
    <row r="6" spans="2:25" s="18" customFormat="1" ht="15" customHeight="1" thickBot="1" x14ac:dyDescent="0.3">
      <c r="B6" s="285"/>
      <c r="C6" s="286"/>
      <c r="D6" s="288"/>
      <c r="E6" s="289"/>
      <c r="F6" s="289"/>
      <c r="G6" s="289"/>
      <c r="H6" s="289"/>
      <c r="I6" s="289"/>
      <c r="J6" s="289"/>
      <c r="K6" s="289"/>
      <c r="L6" s="289"/>
      <c r="M6" s="289"/>
      <c r="N6" s="289"/>
      <c r="O6" s="289"/>
      <c r="P6" s="289"/>
      <c r="Q6" s="289"/>
      <c r="R6" s="289"/>
      <c r="S6" s="289"/>
      <c r="T6" s="289"/>
      <c r="U6" s="289"/>
      <c r="V6" s="289"/>
      <c r="W6" s="293"/>
      <c r="X6" s="289"/>
      <c r="Y6" s="289"/>
    </row>
    <row r="7" spans="2:25" s="18" customFormat="1" ht="15" customHeight="1" x14ac:dyDescent="0.25">
      <c r="B7" s="22"/>
      <c r="C7" s="22"/>
      <c r="D7" s="23"/>
      <c r="E7" s="23"/>
      <c r="F7" s="23"/>
      <c r="G7" s="23"/>
      <c r="H7" s="23"/>
      <c r="I7" s="23"/>
      <c r="J7" s="23"/>
      <c r="K7" s="23"/>
      <c r="L7" s="23"/>
      <c r="M7" s="23"/>
      <c r="N7" s="23"/>
      <c r="O7" s="23"/>
      <c r="P7" s="21"/>
      <c r="Q7" s="21"/>
      <c r="R7" s="23"/>
      <c r="T7" s="219"/>
      <c r="U7" s="82"/>
      <c r="W7" s="219"/>
      <c r="X7" s="82"/>
      <c r="Y7" s="297"/>
    </row>
    <row r="8" spans="2:25" s="18" customFormat="1" ht="21" customHeight="1" x14ac:dyDescent="0.25">
      <c r="B8" s="283" t="s">
        <v>1731</v>
      </c>
      <c r="C8" s="290"/>
      <c r="D8" s="290"/>
      <c r="E8" s="290"/>
      <c r="F8" s="290"/>
      <c r="G8" s="290"/>
      <c r="H8" s="290"/>
      <c r="I8" s="290"/>
      <c r="J8" s="290"/>
      <c r="K8" s="290"/>
      <c r="L8" s="290"/>
      <c r="M8" s="290"/>
      <c r="N8" s="290"/>
      <c r="O8" s="290"/>
      <c r="P8" s="290"/>
      <c r="Q8" s="290"/>
      <c r="R8" s="290"/>
      <c r="S8" s="290"/>
      <c r="T8" s="290"/>
      <c r="U8" s="290"/>
      <c r="V8" s="290"/>
      <c r="W8" s="294"/>
      <c r="X8" s="291"/>
      <c r="Y8" s="290"/>
    </row>
    <row r="9" spans="2:25" s="26" customFormat="1" ht="28.5" customHeight="1" x14ac:dyDescent="0.25">
      <c r="B9" s="24" t="s">
        <v>0</v>
      </c>
      <c r="C9" s="24" t="s">
        <v>1</v>
      </c>
      <c r="D9" s="24" t="s">
        <v>2</v>
      </c>
      <c r="E9" s="24" t="s">
        <v>3</v>
      </c>
      <c r="F9" s="24" t="s">
        <v>4</v>
      </c>
      <c r="G9" s="24" t="s">
        <v>5</v>
      </c>
      <c r="H9" s="24" t="s">
        <v>6</v>
      </c>
      <c r="I9" s="24" t="s">
        <v>7</v>
      </c>
      <c r="J9" s="24" t="s">
        <v>8</v>
      </c>
      <c r="K9" s="24" t="s">
        <v>10</v>
      </c>
      <c r="L9" s="25" t="s">
        <v>11</v>
      </c>
      <c r="M9" s="24" t="s">
        <v>12</v>
      </c>
      <c r="N9" s="24" t="s">
        <v>13</v>
      </c>
      <c r="O9" s="24" t="s">
        <v>66</v>
      </c>
      <c r="P9" s="193" t="s">
        <v>607</v>
      </c>
      <c r="Q9" s="196" t="s">
        <v>12</v>
      </c>
      <c r="R9" s="195" t="s">
        <v>66</v>
      </c>
      <c r="S9" s="253" t="s">
        <v>1257</v>
      </c>
      <c r="T9" s="196" t="s">
        <v>12</v>
      </c>
      <c r="U9" s="196" t="s">
        <v>66</v>
      </c>
      <c r="V9" s="195" t="s">
        <v>1534</v>
      </c>
      <c r="W9" s="196" t="s">
        <v>12</v>
      </c>
      <c r="X9" s="196" t="s">
        <v>66</v>
      </c>
      <c r="Y9" s="195" t="s">
        <v>1490</v>
      </c>
    </row>
    <row r="10" spans="2:25" s="26" customFormat="1" ht="8.25" customHeight="1" thickBot="1" x14ac:dyDescent="0.3">
      <c r="B10" s="99"/>
      <c r="C10" s="99"/>
      <c r="D10" s="99"/>
      <c r="E10" s="99"/>
      <c r="F10" s="99"/>
      <c r="G10" s="99"/>
      <c r="H10" s="99"/>
      <c r="I10" s="99"/>
      <c r="J10" s="99"/>
      <c r="K10" s="99"/>
      <c r="L10" s="100"/>
      <c r="M10" s="99"/>
      <c r="N10" s="99"/>
      <c r="O10" s="99"/>
      <c r="P10" s="99"/>
      <c r="Q10" s="197"/>
      <c r="R10" s="64"/>
      <c r="S10" s="254"/>
      <c r="T10" s="252"/>
      <c r="U10" s="197"/>
      <c r="V10" s="64"/>
      <c r="W10" s="217"/>
      <c r="Y10" s="81"/>
    </row>
    <row r="11" spans="2:25" ht="35.1" customHeight="1" x14ac:dyDescent="0.25">
      <c r="B11" s="30" t="s">
        <v>184</v>
      </c>
      <c r="C11" s="30" t="s">
        <v>185</v>
      </c>
      <c r="D11" s="30" t="s">
        <v>69</v>
      </c>
      <c r="E11" s="40" t="s">
        <v>527</v>
      </c>
      <c r="F11" s="41" t="s">
        <v>31</v>
      </c>
      <c r="G11" s="42">
        <v>45306</v>
      </c>
      <c r="H11" s="42">
        <v>45473</v>
      </c>
      <c r="I11" s="43">
        <v>1</v>
      </c>
      <c r="J11" s="30" t="s">
        <v>63</v>
      </c>
      <c r="K11" s="30" t="s">
        <v>64</v>
      </c>
      <c r="L11" s="66">
        <v>92400000</v>
      </c>
      <c r="M11" s="66">
        <v>0</v>
      </c>
      <c r="N11" s="30" t="s">
        <v>65</v>
      </c>
      <c r="O11" s="155">
        <v>0</v>
      </c>
      <c r="P11" s="30" t="s">
        <v>585</v>
      </c>
      <c r="Q11" s="238">
        <v>0</v>
      </c>
      <c r="R11" s="239">
        <v>0.5</v>
      </c>
      <c r="S11" s="255" t="s">
        <v>1148</v>
      </c>
      <c r="T11" s="252">
        <v>0</v>
      </c>
      <c r="U11" s="64">
        <v>100</v>
      </c>
      <c r="V11" s="257" t="s">
        <v>1349</v>
      </c>
      <c r="W11" s="197">
        <v>0</v>
      </c>
      <c r="X11" s="64">
        <v>100</v>
      </c>
      <c r="Y11" s="145" t="s">
        <v>1707</v>
      </c>
    </row>
    <row r="12" spans="2:25" ht="68.25" customHeight="1" x14ac:dyDescent="0.25">
      <c r="B12" s="30" t="s">
        <v>184</v>
      </c>
      <c r="C12" s="30" t="s">
        <v>185</v>
      </c>
      <c r="D12" s="30" t="s">
        <v>69</v>
      </c>
      <c r="E12" s="45" t="s">
        <v>1350</v>
      </c>
      <c r="F12" s="41" t="s">
        <v>31</v>
      </c>
      <c r="G12" s="46">
        <v>45306</v>
      </c>
      <c r="H12" s="46">
        <v>45641</v>
      </c>
      <c r="I12" s="43">
        <v>1</v>
      </c>
      <c r="J12" s="30" t="s">
        <v>63</v>
      </c>
      <c r="K12" s="30" t="s">
        <v>64</v>
      </c>
      <c r="L12" s="66">
        <v>50400000</v>
      </c>
      <c r="M12" s="66">
        <v>0</v>
      </c>
      <c r="N12" s="30" t="s">
        <v>65</v>
      </c>
      <c r="O12" s="155">
        <v>0</v>
      </c>
      <c r="P12" s="30" t="s">
        <v>586</v>
      </c>
      <c r="Q12" s="238">
        <v>0</v>
      </c>
      <c r="R12" s="240">
        <v>0</v>
      </c>
      <c r="S12" s="255" t="s">
        <v>1149</v>
      </c>
      <c r="T12" s="252">
        <v>0</v>
      </c>
      <c r="U12" s="64">
        <v>50</v>
      </c>
      <c r="V12" s="257" t="s">
        <v>1351</v>
      </c>
      <c r="W12" s="197">
        <v>0</v>
      </c>
      <c r="X12" s="64">
        <v>95</v>
      </c>
      <c r="Y12" s="145" t="s">
        <v>1708</v>
      </c>
    </row>
    <row r="13" spans="2:25" ht="40.5" customHeight="1" x14ac:dyDescent="0.25">
      <c r="B13" s="61" t="s">
        <v>184</v>
      </c>
      <c r="C13" s="61" t="s">
        <v>185</v>
      </c>
      <c r="D13" s="61"/>
      <c r="E13" s="61" t="s">
        <v>1711</v>
      </c>
      <c r="F13" s="41" t="s">
        <v>31</v>
      </c>
      <c r="G13" s="46"/>
      <c r="H13" s="46"/>
      <c r="I13" s="43"/>
      <c r="J13" s="61"/>
      <c r="K13" s="61"/>
      <c r="L13" s="66"/>
      <c r="M13" s="66"/>
      <c r="N13" s="61"/>
      <c r="O13" s="155"/>
      <c r="P13" s="61"/>
      <c r="Q13" s="238">
        <v>0</v>
      </c>
      <c r="R13" s="240"/>
      <c r="S13" s="255" t="s">
        <v>1151</v>
      </c>
      <c r="T13" s="252">
        <v>0</v>
      </c>
      <c r="U13" s="64">
        <v>0</v>
      </c>
      <c r="V13" s="257" t="s">
        <v>1352</v>
      </c>
      <c r="W13" s="197">
        <v>0</v>
      </c>
      <c r="X13" s="64">
        <v>0</v>
      </c>
      <c r="Y13" s="145" t="s">
        <v>1709</v>
      </c>
    </row>
    <row r="14" spans="2:25" ht="46.5" customHeight="1" x14ac:dyDescent="0.25">
      <c r="B14" s="30" t="s">
        <v>184</v>
      </c>
      <c r="C14" s="61" t="s">
        <v>185</v>
      </c>
      <c r="D14" s="30" t="s">
        <v>69</v>
      </c>
      <c r="E14" s="61" t="s">
        <v>1710</v>
      </c>
      <c r="F14" s="41" t="s">
        <v>31</v>
      </c>
      <c r="G14" s="46">
        <v>45306</v>
      </c>
      <c r="H14" s="46">
        <v>45641</v>
      </c>
      <c r="I14" s="43">
        <v>1</v>
      </c>
      <c r="J14" s="30" t="s">
        <v>63</v>
      </c>
      <c r="K14" s="30" t="s">
        <v>64</v>
      </c>
      <c r="L14" s="66">
        <v>50400000</v>
      </c>
      <c r="M14" s="66">
        <v>0</v>
      </c>
      <c r="N14" s="30" t="s">
        <v>65</v>
      </c>
      <c r="O14" s="155">
        <v>0</v>
      </c>
      <c r="P14" s="61" t="s">
        <v>587</v>
      </c>
      <c r="Q14" s="238">
        <v>0</v>
      </c>
      <c r="R14" s="239">
        <v>0.1</v>
      </c>
      <c r="S14" s="256" t="s">
        <v>1150</v>
      </c>
      <c r="T14" s="252">
        <v>0</v>
      </c>
      <c r="U14" s="64">
        <v>0</v>
      </c>
      <c r="V14" s="257" t="s">
        <v>1352</v>
      </c>
      <c r="W14" s="197">
        <v>0</v>
      </c>
      <c r="X14" s="64">
        <v>0</v>
      </c>
      <c r="Y14" s="145" t="s">
        <v>1709</v>
      </c>
    </row>
    <row r="15" spans="2:25" ht="35.1" customHeight="1" x14ac:dyDescent="0.25">
      <c r="B15" s="61" t="s">
        <v>184</v>
      </c>
      <c r="C15" s="61" t="s">
        <v>185</v>
      </c>
      <c r="D15" s="61" t="s">
        <v>68</v>
      </c>
      <c r="E15" s="61" t="s">
        <v>534</v>
      </c>
      <c r="F15" s="41" t="s">
        <v>31</v>
      </c>
      <c r="G15" s="46">
        <v>45306</v>
      </c>
      <c r="H15" s="46">
        <v>45381</v>
      </c>
      <c r="I15" s="43">
        <v>1</v>
      </c>
      <c r="J15" s="61" t="s">
        <v>63</v>
      </c>
      <c r="K15" s="61" t="s">
        <v>605</v>
      </c>
      <c r="L15" s="66">
        <v>0</v>
      </c>
      <c r="M15" s="66"/>
      <c r="N15" s="61" t="s">
        <v>65</v>
      </c>
      <c r="O15" s="155">
        <v>0</v>
      </c>
      <c r="P15" s="61" t="s">
        <v>606</v>
      </c>
      <c r="Q15" s="238">
        <v>0</v>
      </c>
      <c r="R15" s="239">
        <v>0.8</v>
      </c>
      <c r="S15" s="256" t="s">
        <v>1152</v>
      </c>
      <c r="T15" s="252">
        <v>0</v>
      </c>
      <c r="U15" s="64">
        <v>100</v>
      </c>
      <c r="V15" s="257" t="s">
        <v>1353</v>
      </c>
      <c r="W15" s="197">
        <v>0</v>
      </c>
      <c r="X15" s="64">
        <v>100</v>
      </c>
      <c r="Y15" s="145" t="s">
        <v>1707</v>
      </c>
    </row>
    <row r="16" spans="2:25" ht="35.1" customHeight="1" x14ac:dyDescent="0.25">
      <c r="B16" s="30" t="s">
        <v>184</v>
      </c>
      <c r="C16" s="61" t="s">
        <v>185</v>
      </c>
      <c r="D16" s="30" t="s">
        <v>68</v>
      </c>
      <c r="E16" s="61" t="s">
        <v>67</v>
      </c>
      <c r="F16" s="41" t="s">
        <v>31</v>
      </c>
      <c r="G16" s="46">
        <v>45306</v>
      </c>
      <c r="H16" s="46">
        <v>45412</v>
      </c>
      <c r="I16" s="43">
        <v>1</v>
      </c>
      <c r="J16" s="30" t="s">
        <v>63</v>
      </c>
      <c r="K16" s="30" t="s">
        <v>64</v>
      </c>
      <c r="L16" s="47">
        <v>0</v>
      </c>
      <c r="M16" s="66">
        <v>0</v>
      </c>
      <c r="N16" s="30" t="s">
        <v>65</v>
      </c>
      <c r="O16" s="155">
        <v>0</v>
      </c>
      <c r="P16" s="30" t="s">
        <v>588</v>
      </c>
      <c r="Q16" s="238">
        <v>0</v>
      </c>
      <c r="R16" s="239">
        <v>0.5</v>
      </c>
      <c r="S16" s="255" t="s">
        <v>1153</v>
      </c>
      <c r="T16" s="252">
        <v>0</v>
      </c>
      <c r="U16" s="64">
        <v>0</v>
      </c>
      <c r="V16" s="257" t="s">
        <v>1354</v>
      </c>
      <c r="W16" s="197">
        <v>0</v>
      </c>
      <c r="X16" s="64">
        <v>0</v>
      </c>
      <c r="Y16" s="145" t="s">
        <v>1641</v>
      </c>
    </row>
    <row r="17" spans="2:25" ht="51.75" customHeight="1" x14ac:dyDescent="0.25">
      <c r="B17" s="30" t="s">
        <v>184</v>
      </c>
      <c r="C17" s="61" t="s">
        <v>185</v>
      </c>
      <c r="D17" s="48" t="s">
        <v>100</v>
      </c>
      <c r="E17" s="45" t="s">
        <v>556</v>
      </c>
      <c r="F17" s="41" t="s">
        <v>39</v>
      </c>
      <c r="G17" s="29">
        <v>45306</v>
      </c>
      <c r="H17" s="29">
        <v>45641</v>
      </c>
      <c r="I17" s="43">
        <v>1</v>
      </c>
      <c r="J17" s="30" t="s">
        <v>63</v>
      </c>
      <c r="K17" s="30" t="s">
        <v>102</v>
      </c>
      <c r="L17" s="47">
        <v>0</v>
      </c>
      <c r="M17" s="66">
        <v>0</v>
      </c>
      <c r="N17" s="30" t="s">
        <v>794</v>
      </c>
      <c r="O17" s="155">
        <v>50</v>
      </c>
      <c r="P17" s="194" t="s">
        <v>557</v>
      </c>
      <c r="Q17" s="192">
        <v>0</v>
      </c>
      <c r="R17" s="64">
        <v>50</v>
      </c>
      <c r="S17" s="257" t="s">
        <v>885</v>
      </c>
      <c r="T17" s="252">
        <v>0</v>
      </c>
      <c r="U17" s="64">
        <v>60</v>
      </c>
      <c r="V17" s="257" t="s">
        <v>1359</v>
      </c>
      <c r="W17" s="197">
        <v>0</v>
      </c>
      <c r="X17" s="64">
        <v>70</v>
      </c>
      <c r="Y17" s="145" t="s">
        <v>1506</v>
      </c>
    </row>
    <row r="18" spans="2:25" ht="35.1" customHeight="1" x14ac:dyDescent="0.25">
      <c r="B18" s="30" t="s">
        <v>184</v>
      </c>
      <c r="C18" s="61" t="s">
        <v>185</v>
      </c>
      <c r="D18" s="48" t="s">
        <v>100</v>
      </c>
      <c r="E18" s="45" t="s">
        <v>558</v>
      </c>
      <c r="F18" s="41" t="s">
        <v>39</v>
      </c>
      <c r="G18" s="29">
        <v>45306</v>
      </c>
      <c r="H18" s="29">
        <v>45641</v>
      </c>
      <c r="I18" s="43">
        <v>1</v>
      </c>
      <c r="J18" s="30" t="s">
        <v>63</v>
      </c>
      <c r="K18" s="30" t="s">
        <v>101</v>
      </c>
      <c r="L18" s="47">
        <v>0</v>
      </c>
      <c r="M18" s="66">
        <v>0</v>
      </c>
      <c r="N18" s="30" t="s">
        <v>65</v>
      </c>
      <c r="O18" s="155">
        <v>0</v>
      </c>
      <c r="P18" s="194" t="s">
        <v>559</v>
      </c>
      <c r="Q18" s="192">
        <v>0</v>
      </c>
      <c r="R18" s="64">
        <v>33</v>
      </c>
      <c r="S18" s="257" t="s">
        <v>886</v>
      </c>
      <c r="T18" s="252">
        <v>0</v>
      </c>
      <c r="U18" s="64">
        <v>66</v>
      </c>
      <c r="V18" s="257" t="s">
        <v>1361</v>
      </c>
      <c r="W18" s="197">
        <v>0</v>
      </c>
      <c r="X18" s="64">
        <v>85</v>
      </c>
      <c r="Y18" s="145" t="s">
        <v>1505</v>
      </c>
    </row>
    <row r="19" spans="2:25" ht="57.75" customHeight="1" x14ac:dyDescent="0.25">
      <c r="B19" s="30" t="s">
        <v>184</v>
      </c>
      <c r="C19" s="61" t="s">
        <v>185</v>
      </c>
      <c r="D19" s="48" t="s">
        <v>100</v>
      </c>
      <c r="E19" s="110" t="s">
        <v>252</v>
      </c>
      <c r="F19" s="41" t="s">
        <v>32</v>
      </c>
      <c r="G19" s="29">
        <v>45306</v>
      </c>
      <c r="H19" s="29">
        <v>45641</v>
      </c>
      <c r="I19" s="43">
        <v>1</v>
      </c>
      <c r="J19" s="30" t="s">
        <v>63</v>
      </c>
      <c r="K19" s="30" t="s">
        <v>253</v>
      </c>
      <c r="L19" s="47">
        <v>100000000</v>
      </c>
      <c r="M19" s="66">
        <v>0</v>
      </c>
      <c r="N19" s="61" t="s">
        <v>794</v>
      </c>
      <c r="O19" s="155">
        <v>25</v>
      </c>
      <c r="P19" s="158" t="s">
        <v>733</v>
      </c>
      <c r="Q19" s="66">
        <v>0</v>
      </c>
      <c r="R19" s="64">
        <v>50</v>
      </c>
      <c r="S19" s="258" t="s">
        <v>1172</v>
      </c>
      <c r="T19" s="252">
        <v>0</v>
      </c>
      <c r="U19" s="64">
        <v>50</v>
      </c>
      <c r="V19" s="257" t="s">
        <v>1360</v>
      </c>
      <c r="W19" s="197">
        <v>0</v>
      </c>
      <c r="X19" s="64">
        <v>100</v>
      </c>
      <c r="Y19" s="145" t="s">
        <v>1602</v>
      </c>
    </row>
    <row r="20" spans="2:25" ht="56.25" customHeight="1" x14ac:dyDescent="0.25">
      <c r="B20" s="30" t="s">
        <v>184</v>
      </c>
      <c r="C20" s="61" t="s">
        <v>185</v>
      </c>
      <c r="D20" s="48" t="s">
        <v>100</v>
      </c>
      <c r="E20" s="48" t="s">
        <v>258</v>
      </c>
      <c r="F20" s="41" t="s">
        <v>32</v>
      </c>
      <c r="G20" s="29">
        <v>45306</v>
      </c>
      <c r="H20" s="29">
        <v>45641</v>
      </c>
      <c r="I20" s="43">
        <v>1</v>
      </c>
      <c r="J20" s="30" t="s">
        <v>63</v>
      </c>
      <c r="K20" s="61" t="s">
        <v>253</v>
      </c>
      <c r="L20" s="47">
        <v>0</v>
      </c>
      <c r="M20" s="66">
        <v>0</v>
      </c>
      <c r="N20" s="61" t="s">
        <v>794</v>
      </c>
      <c r="O20" s="155">
        <v>10</v>
      </c>
      <c r="P20" s="158" t="s">
        <v>736</v>
      </c>
      <c r="Q20" s="66">
        <v>0</v>
      </c>
      <c r="R20" s="64">
        <v>80</v>
      </c>
      <c r="S20" s="258" t="s">
        <v>1247</v>
      </c>
      <c r="T20" s="252">
        <v>0</v>
      </c>
      <c r="U20" s="64">
        <v>20</v>
      </c>
      <c r="V20" s="257" t="s">
        <v>1248</v>
      </c>
      <c r="W20" s="197">
        <v>0</v>
      </c>
      <c r="X20" s="64">
        <v>25</v>
      </c>
      <c r="Y20" s="145" t="s">
        <v>1603</v>
      </c>
    </row>
    <row r="21" spans="2:25" ht="52.5" customHeight="1" x14ac:dyDescent="0.25">
      <c r="B21" s="30" t="s">
        <v>184</v>
      </c>
      <c r="C21" s="61" t="s">
        <v>185</v>
      </c>
      <c r="D21" s="48" t="s">
        <v>100</v>
      </c>
      <c r="E21" s="110" t="s">
        <v>263</v>
      </c>
      <c r="F21" s="41" t="s">
        <v>32</v>
      </c>
      <c r="G21" s="29">
        <v>45306</v>
      </c>
      <c r="H21" s="29">
        <v>45641</v>
      </c>
      <c r="I21" s="43">
        <v>1</v>
      </c>
      <c r="J21" s="30" t="s">
        <v>63</v>
      </c>
      <c r="K21" s="61" t="s">
        <v>253</v>
      </c>
      <c r="L21" s="47">
        <v>40000000</v>
      </c>
      <c r="M21" s="66">
        <v>0</v>
      </c>
      <c r="N21" s="61" t="s">
        <v>794</v>
      </c>
      <c r="O21" s="155">
        <v>20</v>
      </c>
      <c r="P21" s="159" t="s">
        <v>734</v>
      </c>
      <c r="Q21" s="66">
        <v>0</v>
      </c>
      <c r="R21" s="64">
        <v>40</v>
      </c>
      <c r="S21" s="259" t="s">
        <v>1173</v>
      </c>
      <c r="T21" s="252">
        <v>0</v>
      </c>
      <c r="U21" s="64">
        <v>50</v>
      </c>
      <c r="V21" s="257" t="s">
        <v>1249</v>
      </c>
      <c r="W21" s="197">
        <v>0</v>
      </c>
      <c r="X21" s="64">
        <v>50</v>
      </c>
      <c r="Y21" s="145" t="s">
        <v>1604</v>
      </c>
    </row>
    <row r="22" spans="2:25" ht="35.1" customHeight="1" x14ac:dyDescent="0.25">
      <c r="B22" s="30" t="s">
        <v>184</v>
      </c>
      <c r="C22" s="61" t="s">
        <v>185</v>
      </c>
      <c r="D22" s="48" t="s">
        <v>100</v>
      </c>
      <c r="E22" s="162" t="s">
        <v>741</v>
      </c>
      <c r="F22" s="41" t="s">
        <v>52</v>
      </c>
      <c r="G22" s="29">
        <v>45306</v>
      </c>
      <c r="H22" s="29">
        <v>45641</v>
      </c>
      <c r="I22" s="43">
        <v>1</v>
      </c>
      <c r="J22" s="30" t="s">
        <v>63</v>
      </c>
      <c r="K22" s="52" t="s">
        <v>73</v>
      </c>
      <c r="L22" s="66">
        <v>20000000</v>
      </c>
      <c r="M22" s="66">
        <v>0</v>
      </c>
      <c r="N22" s="61" t="s">
        <v>794</v>
      </c>
      <c r="O22" s="155">
        <v>10</v>
      </c>
      <c r="P22" s="30" t="s">
        <v>742</v>
      </c>
      <c r="Q22" s="66">
        <v>0</v>
      </c>
      <c r="R22" s="155">
        <v>10</v>
      </c>
      <c r="S22" s="257" t="s">
        <v>1044</v>
      </c>
      <c r="T22" s="252">
        <v>0</v>
      </c>
      <c r="U22" s="64">
        <v>75</v>
      </c>
      <c r="V22" s="257" t="s">
        <v>1439</v>
      </c>
      <c r="W22" s="197">
        <v>0</v>
      </c>
      <c r="X22" s="64">
        <v>100</v>
      </c>
      <c r="Y22" s="145" t="s">
        <v>1656</v>
      </c>
    </row>
    <row r="23" spans="2:25" ht="35.1" customHeight="1" x14ac:dyDescent="0.25">
      <c r="B23" s="61" t="s">
        <v>184</v>
      </c>
      <c r="C23" s="61" t="s">
        <v>185</v>
      </c>
      <c r="D23" s="48" t="s">
        <v>100</v>
      </c>
      <c r="E23" s="110" t="s">
        <v>344</v>
      </c>
      <c r="F23" s="41" t="s">
        <v>34</v>
      </c>
      <c r="G23" s="29">
        <v>45306</v>
      </c>
      <c r="H23" s="29">
        <v>45641</v>
      </c>
      <c r="I23" s="43">
        <v>1</v>
      </c>
      <c r="J23" s="61" t="s">
        <v>63</v>
      </c>
      <c r="K23" s="52" t="s">
        <v>73</v>
      </c>
      <c r="L23" s="66">
        <v>60000000</v>
      </c>
      <c r="M23" s="66">
        <v>39370000</v>
      </c>
      <c r="N23" s="61" t="s">
        <v>794</v>
      </c>
      <c r="O23" s="155">
        <v>25</v>
      </c>
      <c r="P23" s="61" t="s">
        <v>753</v>
      </c>
      <c r="Q23" s="66">
        <v>0</v>
      </c>
      <c r="R23" s="155">
        <v>25</v>
      </c>
      <c r="S23" s="257" t="s">
        <v>1167</v>
      </c>
      <c r="T23" s="252">
        <v>0</v>
      </c>
      <c r="U23" s="64">
        <v>100</v>
      </c>
      <c r="V23" s="257" t="s">
        <v>1422</v>
      </c>
      <c r="W23" s="197">
        <v>0</v>
      </c>
      <c r="X23" s="64">
        <v>100</v>
      </c>
      <c r="Y23" s="145" t="s">
        <v>1713</v>
      </c>
    </row>
    <row r="24" spans="2:25" ht="35.1" customHeight="1" x14ac:dyDescent="0.25">
      <c r="B24" s="61" t="s">
        <v>184</v>
      </c>
      <c r="C24" s="61" t="s">
        <v>185</v>
      </c>
      <c r="D24" s="48" t="s">
        <v>100</v>
      </c>
      <c r="E24" s="110" t="s">
        <v>345</v>
      </c>
      <c r="F24" s="41" t="s">
        <v>34</v>
      </c>
      <c r="G24" s="29">
        <v>45306</v>
      </c>
      <c r="H24" s="29">
        <v>45641</v>
      </c>
      <c r="I24" s="43">
        <v>1</v>
      </c>
      <c r="J24" s="61" t="s">
        <v>63</v>
      </c>
      <c r="K24" s="52" t="s">
        <v>73</v>
      </c>
      <c r="L24" s="66">
        <v>0</v>
      </c>
      <c r="M24" s="66">
        <v>0</v>
      </c>
      <c r="N24" s="61" t="s">
        <v>794</v>
      </c>
      <c r="O24" s="155">
        <v>25</v>
      </c>
      <c r="P24" s="61" t="s">
        <v>754</v>
      </c>
      <c r="Q24" s="66">
        <v>0</v>
      </c>
      <c r="R24" s="155">
        <v>25</v>
      </c>
      <c r="S24" s="257" t="s">
        <v>1167</v>
      </c>
      <c r="T24" s="252">
        <v>0</v>
      </c>
      <c r="U24" s="64">
        <v>30</v>
      </c>
      <c r="V24" s="257" t="s">
        <v>1423</v>
      </c>
      <c r="W24" s="197">
        <v>0</v>
      </c>
      <c r="X24" s="64">
        <v>100</v>
      </c>
      <c r="Y24" s="145" t="s">
        <v>1613</v>
      </c>
    </row>
    <row r="25" spans="2:25" ht="35.1" customHeight="1" x14ac:dyDescent="0.25">
      <c r="B25" s="61" t="s">
        <v>184</v>
      </c>
      <c r="C25" s="61" t="s">
        <v>185</v>
      </c>
      <c r="D25" s="48" t="s">
        <v>100</v>
      </c>
      <c r="E25" s="110" t="s">
        <v>535</v>
      </c>
      <c r="F25" s="41" t="s">
        <v>34</v>
      </c>
      <c r="G25" s="29">
        <v>45306</v>
      </c>
      <c r="H25" s="29">
        <v>45641</v>
      </c>
      <c r="I25" s="43">
        <v>1</v>
      </c>
      <c r="J25" s="61" t="s">
        <v>63</v>
      </c>
      <c r="K25" s="52" t="s">
        <v>73</v>
      </c>
      <c r="L25" s="66">
        <v>0</v>
      </c>
      <c r="M25" s="66">
        <v>0</v>
      </c>
      <c r="N25" s="61" t="s">
        <v>65</v>
      </c>
      <c r="O25" s="155">
        <v>0</v>
      </c>
      <c r="P25" s="61" t="s">
        <v>755</v>
      </c>
      <c r="Q25" s="66">
        <v>0</v>
      </c>
      <c r="R25" s="155">
        <v>0</v>
      </c>
      <c r="S25" s="257" t="s">
        <v>1167</v>
      </c>
      <c r="T25" s="252">
        <v>0</v>
      </c>
      <c r="U25" s="64">
        <v>75</v>
      </c>
      <c r="V25" s="257" t="s">
        <v>1424</v>
      </c>
      <c r="W25" s="197">
        <v>0</v>
      </c>
      <c r="X25" s="64">
        <v>100</v>
      </c>
      <c r="Y25" s="145" t="s">
        <v>1615</v>
      </c>
    </row>
    <row r="26" spans="2:25" ht="35.1" customHeight="1" x14ac:dyDescent="0.25">
      <c r="B26" s="61" t="s">
        <v>184</v>
      </c>
      <c r="C26" s="61" t="s">
        <v>185</v>
      </c>
      <c r="D26" s="48" t="s">
        <v>100</v>
      </c>
      <c r="E26" s="110" t="s">
        <v>346</v>
      </c>
      <c r="F26" s="41" t="s">
        <v>34</v>
      </c>
      <c r="G26" s="29">
        <v>45306</v>
      </c>
      <c r="H26" s="29">
        <v>45641</v>
      </c>
      <c r="I26" s="43">
        <v>1</v>
      </c>
      <c r="J26" s="30" t="s">
        <v>63</v>
      </c>
      <c r="K26" s="52" t="s">
        <v>73</v>
      </c>
      <c r="L26" s="66">
        <v>3500000</v>
      </c>
      <c r="M26" s="66">
        <v>0</v>
      </c>
      <c r="N26" s="61" t="s">
        <v>65</v>
      </c>
      <c r="O26" s="155">
        <v>0</v>
      </c>
      <c r="P26" s="61" t="s">
        <v>755</v>
      </c>
      <c r="Q26" s="66">
        <v>0</v>
      </c>
      <c r="R26" s="155">
        <v>0</v>
      </c>
      <c r="S26" s="257" t="s">
        <v>1167</v>
      </c>
      <c r="T26" s="252">
        <v>0</v>
      </c>
      <c r="U26" s="64">
        <v>10</v>
      </c>
      <c r="V26" s="257" t="s">
        <v>1425</v>
      </c>
      <c r="W26" s="197">
        <v>0</v>
      </c>
      <c r="X26" s="64">
        <v>100</v>
      </c>
      <c r="Y26" s="145" t="s">
        <v>1614</v>
      </c>
    </row>
    <row r="27" spans="2:25" ht="35.1" customHeight="1" x14ac:dyDescent="0.25">
      <c r="B27" s="61" t="s">
        <v>184</v>
      </c>
      <c r="C27" s="61" t="s">
        <v>185</v>
      </c>
      <c r="D27" s="48" t="s">
        <v>100</v>
      </c>
      <c r="E27" s="110" t="s">
        <v>1388</v>
      </c>
      <c r="F27" s="41" t="s">
        <v>33</v>
      </c>
      <c r="G27" s="29">
        <v>45306</v>
      </c>
      <c r="H27" s="29">
        <v>45641</v>
      </c>
      <c r="I27" s="43">
        <v>1</v>
      </c>
      <c r="J27" s="61" t="s">
        <v>63</v>
      </c>
      <c r="K27" s="52" t="s">
        <v>73</v>
      </c>
      <c r="L27" s="66">
        <v>16000000</v>
      </c>
      <c r="M27" s="66">
        <v>0</v>
      </c>
      <c r="N27" s="61" t="s">
        <v>794</v>
      </c>
      <c r="O27" s="155">
        <v>20</v>
      </c>
      <c r="P27" s="61" t="s">
        <v>627</v>
      </c>
      <c r="Q27" s="66">
        <f ca="1">+Q27:QQ59</f>
        <v>0</v>
      </c>
      <c r="R27" s="64">
        <v>50</v>
      </c>
      <c r="S27" s="257" t="s">
        <v>912</v>
      </c>
      <c r="T27" s="252">
        <v>0</v>
      </c>
      <c r="U27" s="64">
        <v>75</v>
      </c>
      <c r="V27" s="257" t="s">
        <v>1387</v>
      </c>
      <c r="W27" s="197">
        <v>0</v>
      </c>
      <c r="X27" s="64">
        <v>100</v>
      </c>
      <c r="Y27" s="145" t="s">
        <v>1515</v>
      </c>
    </row>
    <row r="28" spans="2:25" ht="35.1" customHeight="1" x14ac:dyDescent="0.25">
      <c r="B28" s="61" t="s">
        <v>184</v>
      </c>
      <c r="C28" s="61" t="s">
        <v>185</v>
      </c>
      <c r="D28" s="48" t="s">
        <v>100</v>
      </c>
      <c r="E28" s="110" t="s">
        <v>549</v>
      </c>
      <c r="F28" s="41" t="s">
        <v>52</v>
      </c>
      <c r="G28" s="29">
        <v>45306</v>
      </c>
      <c r="H28" s="29">
        <v>45641</v>
      </c>
      <c r="I28" s="43">
        <v>1</v>
      </c>
      <c r="J28" s="61" t="s">
        <v>63</v>
      </c>
      <c r="K28" s="52" t="s">
        <v>73</v>
      </c>
      <c r="L28" s="66">
        <v>20000000</v>
      </c>
      <c r="M28" s="66">
        <v>0</v>
      </c>
      <c r="N28" s="61" t="s">
        <v>794</v>
      </c>
      <c r="O28" s="155">
        <v>10</v>
      </c>
      <c r="P28" s="61" t="s">
        <v>743</v>
      </c>
      <c r="Q28" s="66">
        <v>0</v>
      </c>
      <c r="R28" s="155">
        <v>10</v>
      </c>
      <c r="S28" s="257" t="s">
        <v>1045</v>
      </c>
      <c r="T28" s="252">
        <v>0</v>
      </c>
      <c r="U28" s="155">
        <v>10</v>
      </c>
      <c r="V28" s="257" t="s">
        <v>1440</v>
      </c>
      <c r="W28" s="197">
        <v>0</v>
      </c>
      <c r="X28" s="64">
        <v>10</v>
      </c>
      <c r="Y28" s="145" t="s">
        <v>1714</v>
      </c>
    </row>
    <row r="29" spans="2:25" ht="35.1" customHeight="1" x14ac:dyDescent="0.25">
      <c r="B29" s="61" t="s">
        <v>184</v>
      </c>
      <c r="C29" s="61" t="s">
        <v>185</v>
      </c>
      <c r="D29" s="48" t="s">
        <v>100</v>
      </c>
      <c r="E29" s="110" t="s">
        <v>350</v>
      </c>
      <c r="F29" s="41" t="s">
        <v>33</v>
      </c>
      <c r="G29" s="29">
        <v>45306</v>
      </c>
      <c r="H29" s="29">
        <v>45641</v>
      </c>
      <c r="I29" s="43">
        <v>1</v>
      </c>
      <c r="J29" s="61" t="s">
        <v>63</v>
      </c>
      <c r="K29" s="52" t="s">
        <v>73</v>
      </c>
      <c r="L29" s="66">
        <v>200000</v>
      </c>
      <c r="M29" s="66">
        <v>0</v>
      </c>
      <c r="N29" s="61" t="s">
        <v>794</v>
      </c>
      <c r="O29" s="155">
        <v>20</v>
      </c>
      <c r="P29" s="61" t="s">
        <v>628</v>
      </c>
      <c r="Q29" s="66">
        <v>0</v>
      </c>
      <c r="R29" s="64">
        <v>100</v>
      </c>
      <c r="S29" s="257" t="s">
        <v>913</v>
      </c>
      <c r="T29" s="252">
        <v>0</v>
      </c>
      <c r="U29" s="64">
        <v>100</v>
      </c>
      <c r="V29" s="257" t="s">
        <v>1389</v>
      </c>
      <c r="W29" s="197">
        <v>0</v>
      </c>
      <c r="X29" s="64">
        <v>100</v>
      </c>
      <c r="Y29" s="145" t="s">
        <v>1389</v>
      </c>
    </row>
    <row r="30" spans="2:25" ht="35.1" customHeight="1" x14ac:dyDescent="0.25">
      <c r="B30" s="61" t="s">
        <v>184</v>
      </c>
      <c r="C30" s="61" t="s">
        <v>185</v>
      </c>
      <c r="D30" s="48" t="s">
        <v>100</v>
      </c>
      <c r="E30" s="110" t="s">
        <v>629</v>
      </c>
      <c r="F30" s="41" t="s">
        <v>33</v>
      </c>
      <c r="G30" s="29">
        <v>45306</v>
      </c>
      <c r="H30" s="29">
        <v>45641</v>
      </c>
      <c r="I30" s="43">
        <v>1</v>
      </c>
      <c r="J30" s="61" t="s">
        <v>63</v>
      </c>
      <c r="K30" s="52" t="s">
        <v>73</v>
      </c>
      <c r="L30" s="66">
        <v>20000000</v>
      </c>
      <c r="M30" s="66">
        <v>0</v>
      </c>
      <c r="N30" s="61" t="s">
        <v>794</v>
      </c>
      <c r="O30" s="155">
        <v>10</v>
      </c>
      <c r="P30" s="61" t="s">
        <v>630</v>
      </c>
      <c r="Q30" s="66">
        <v>0</v>
      </c>
      <c r="R30" s="64">
        <v>50</v>
      </c>
      <c r="S30" s="257" t="s">
        <v>914</v>
      </c>
      <c r="T30" s="252">
        <v>0</v>
      </c>
      <c r="U30" s="64">
        <v>75</v>
      </c>
      <c r="V30" s="257" t="s">
        <v>1390</v>
      </c>
      <c r="W30" s="197">
        <v>0</v>
      </c>
      <c r="X30" s="64">
        <v>100</v>
      </c>
      <c r="Y30" s="145" t="s">
        <v>1516</v>
      </c>
    </row>
    <row r="31" spans="2:25" ht="35.1" customHeight="1" x14ac:dyDescent="0.25">
      <c r="B31" s="61" t="s">
        <v>184</v>
      </c>
      <c r="C31" s="61" t="s">
        <v>185</v>
      </c>
      <c r="D31" s="48" t="s">
        <v>100</v>
      </c>
      <c r="E31" s="110" t="s">
        <v>351</v>
      </c>
      <c r="F31" s="41" t="s">
        <v>33</v>
      </c>
      <c r="G31" s="29">
        <v>45306</v>
      </c>
      <c r="H31" s="29">
        <v>45641</v>
      </c>
      <c r="I31" s="43">
        <v>1</v>
      </c>
      <c r="J31" s="61" t="s">
        <v>63</v>
      </c>
      <c r="K31" s="52" t="s">
        <v>73</v>
      </c>
      <c r="L31" s="66">
        <v>10000000</v>
      </c>
      <c r="M31" s="66">
        <v>0</v>
      </c>
      <c r="N31" s="61" t="s">
        <v>794</v>
      </c>
      <c r="O31" s="155">
        <v>10</v>
      </c>
      <c r="P31" s="61" t="s">
        <v>631</v>
      </c>
      <c r="Q31" s="66">
        <v>0</v>
      </c>
      <c r="R31" s="64">
        <v>50</v>
      </c>
      <c r="S31" s="257" t="s">
        <v>915</v>
      </c>
      <c r="T31" s="252">
        <v>0</v>
      </c>
      <c r="U31" s="64">
        <v>75</v>
      </c>
      <c r="V31" s="257" t="s">
        <v>1391</v>
      </c>
      <c r="W31" s="197">
        <v>0</v>
      </c>
      <c r="X31" s="64">
        <v>100</v>
      </c>
      <c r="Y31" s="145" t="s">
        <v>1517</v>
      </c>
    </row>
    <row r="32" spans="2:25" ht="35.1" customHeight="1" x14ac:dyDescent="0.25">
      <c r="B32" s="61" t="s">
        <v>184</v>
      </c>
      <c r="C32" s="61" t="s">
        <v>185</v>
      </c>
      <c r="D32" s="48" t="s">
        <v>100</v>
      </c>
      <c r="E32" s="110" t="s">
        <v>352</v>
      </c>
      <c r="F32" s="41" t="s">
        <v>33</v>
      </c>
      <c r="G32" s="29">
        <v>45306</v>
      </c>
      <c r="H32" s="29">
        <v>45641</v>
      </c>
      <c r="I32" s="43">
        <v>1</v>
      </c>
      <c r="J32" s="61" t="s">
        <v>63</v>
      </c>
      <c r="K32" s="52" t="s">
        <v>73</v>
      </c>
      <c r="L32" s="66">
        <v>2000000</v>
      </c>
      <c r="M32" s="66">
        <v>0</v>
      </c>
      <c r="N32" s="61" t="s">
        <v>65</v>
      </c>
      <c r="O32" s="155">
        <v>0</v>
      </c>
      <c r="P32" s="61" t="s">
        <v>633</v>
      </c>
      <c r="Q32" s="66">
        <v>0</v>
      </c>
      <c r="R32" s="64">
        <v>50</v>
      </c>
      <c r="S32" s="257" t="s">
        <v>916</v>
      </c>
      <c r="T32" s="252">
        <v>0</v>
      </c>
      <c r="U32" s="64">
        <v>50</v>
      </c>
      <c r="V32" s="257" t="s">
        <v>1392</v>
      </c>
      <c r="W32" s="197">
        <v>0</v>
      </c>
      <c r="X32" s="64">
        <v>100</v>
      </c>
      <c r="Y32" s="145" t="s">
        <v>1518</v>
      </c>
    </row>
    <row r="33" spans="2:25" ht="82.5" customHeight="1" x14ac:dyDescent="0.25">
      <c r="B33" s="51" t="s">
        <v>186</v>
      </c>
      <c r="C33" s="51" t="s">
        <v>187</v>
      </c>
      <c r="D33" s="11" t="s">
        <v>511</v>
      </c>
      <c r="E33" s="110" t="s">
        <v>510</v>
      </c>
      <c r="F33" s="41" t="s">
        <v>512</v>
      </c>
      <c r="G33" s="29">
        <v>45306</v>
      </c>
      <c r="H33" s="29">
        <v>45641</v>
      </c>
      <c r="I33" s="43">
        <v>1</v>
      </c>
      <c r="J33" s="30" t="s">
        <v>63</v>
      </c>
      <c r="K33" s="52" t="s">
        <v>73</v>
      </c>
      <c r="L33" s="66">
        <v>0</v>
      </c>
      <c r="M33" s="66">
        <v>0</v>
      </c>
      <c r="N33" s="61" t="s">
        <v>794</v>
      </c>
      <c r="O33" s="155">
        <v>25</v>
      </c>
      <c r="P33" s="176" t="s">
        <v>853</v>
      </c>
      <c r="Q33" s="66">
        <v>0</v>
      </c>
      <c r="R33" s="64">
        <v>50</v>
      </c>
      <c r="S33" s="260" t="s">
        <v>853</v>
      </c>
      <c r="T33" s="252">
        <v>0</v>
      </c>
      <c r="U33" s="64">
        <v>75</v>
      </c>
      <c r="V33" s="260" t="s">
        <v>853</v>
      </c>
      <c r="W33" s="197">
        <v>0</v>
      </c>
      <c r="X33" s="64">
        <v>100</v>
      </c>
      <c r="Y33" s="260" t="s">
        <v>853</v>
      </c>
    </row>
    <row r="34" spans="2:25" ht="31.5" customHeight="1" x14ac:dyDescent="0.25">
      <c r="B34" s="61" t="s">
        <v>188</v>
      </c>
      <c r="C34" s="60" t="s">
        <v>189</v>
      </c>
      <c r="D34" s="60" t="s">
        <v>251</v>
      </c>
      <c r="E34" s="108" t="s">
        <v>536</v>
      </c>
      <c r="F34" s="41" t="s">
        <v>32</v>
      </c>
      <c r="G34" s="109">
        <v>45355</v>
      </c>
      <c r="H34" s="109">
        <v>45657</v>
      </c>
      <c r="I34" s="43">
        <v>1</v>
      </c>
      <c r="J34" s="61" t="s">
        <v>63</v>
      </c>
      <c r="K34" s="54" t="s">
        <v>250</v>
      </c>
      <c r="L34" s="66">
        <v>248000000</v>
      </c>
      <c r="M34" s="66">
        <v>0</v>
      </c>
      <c r="N34" s="61" t="s">
        <v>794</v>
      </c>
      <c r="O34" s="155">
        <v>25</v>
      </c>
      <c r="P34" s="160" t="s">
        <v>735</v>
      </c>
      <c r="Q34" s="66">
        <v>0</v>
      </c>
      <c r="R34" s="64">
        <v>25</v>
      </c>
      <c r="S34" s="259" t="s">
        <v>1174</v>
      </c>
      <c r="T34" s="252">
        <v>0</v>
      </c>
      <c r="U34" s="64">
        <v>45</v>
      </c>
      <c r="V34" s="257" t="s">
        <v>1250</v>
      </c>
      <c r="W34" s="197">
        <v>0</v>
      </c>
      <c r="X34" s="64">
        <v>45</v>
      </c>
      <c r="Y34" s="145" t="s">
        <v>1605</v>
      </c>
    </row>
    <row r="35" spans="2:25" ht="35.1" customHeight="1" x14ac:dyDescent="0.25">
      <c r="B35" s="30" t="s">
        <v>188</v>
      </c>
      <c r="C35" s="51" t="s">
        <v>189</v>
      </c>
      <c r="D35" s="51" t="s">
        <v>81</v>
      </c>
      <c r="E35" s="53" t="s">
        <v>1089</v>
      </c>
      <c r="F35" s="41" t="s">
        <v>36</v>
      </c>
      <c r="G35" s="31">
        <v>45293</v>
      </c>
      <c r="H35" s="32" t="s">
        <v>160</v>
      </c>
      <c r="I35" s="43">
        <v>1</v>
      </c>
      <c r="J35" s="30" t="s">
        <v>63</v>
      </c>
      <c r="K35" s="54" t="s">
        <v>138</v>
      </c>
      <c r="L35" s="167">
        <v>5000000</v>
      </c>
      <c r="M35" s="167">
        <v>0</v>
      </c>
      <c r="N35" s="61" t="s">
        <v>794</v>
      </c>
      <c r="O35" s="173">
        <v>20</v>
      </c>
      <c r="P35" s="61" t="s">
        <v>767</v>
      </c>
      <c r="Q35" s="66">
        <v>5000000</v>
      </c>
      <c r="R35" s="64">
        <v>100</v>
      </c>
      <c r="S35" s="257" t="s">
        <v>1088</v>
      </c>
      <c r="T35" s="252">
        <v>0</v>
      </c>
      <c r="U35" s="64">
        <v>100</v>
      </c>
      <c r="V35" s="257" t="s">
        <v>1277</v>
      </c>
      <c r="W35" s="197">
        <v>0</v>
      </c>
      <c r="X35" s="64">
        <v>100</v>
      </c>
      <c r="Y35" s="257" t="s">
        <v>1277</v>
      </c>
    </row>
    <row r="36" spans="2:25" ht="35.1" customHeight="1" x14ac:dyDescent="0.25">
      <c r="B36" s="61" t="s">
        <v>188</v>
      </c>
      <c r="C36" s="60" t="s">
        <v>189</v>
      </c>
      <c r="D36" s="60"/>
      <c r="E36" s="53" t="s">
        <v>1090</v>
      </c>
      <c r="F36" s="41" t="s">
        <v>36</v>
      </c>
      <c r="G36" s="31"/>
      <c r="H36" s="32"/>
      <c r="I36" s="43"/>
      <c r="J36" s="61"/>
      <c r="K36" s="54"/>
      <c r="L36" s="167">
        <v>5000000</v>
      </c>
      <c r="M36" s="167">
        <v>0</v>
      </c>
      <c r="N36" s="61"/>
      <c r="O36" s="173">
        <v>0</v>
      </c>
      <c r="P36" s="61" t="s">
        <v>502</v>
      </c>
      <c r="Q36" s="66">
        <v>5000000</v>
      </c>
      <c r="R36" s="64">
        <v>100</v>
      </c>
      <c r="S36" s="257" t="s">
        <v>1091</v>
      </c>
      <c r="T36" s="252">
        <v>0</v>
      </c>
      <c r="U36" s="64">
        <v>100</v>
      </c>
      <c r="V36" s="257" t="s">
        <v>1277</v>
      </c>
      <c r="W36" s="197">
        <v>0</v>
      </c>
      <c r="X36" s="64">
        <v>100</v>
      </c>
      <c r="Y36" s="257" t="s">
        <v>1277</v>
      </c>
    </row>
    <row r="37" spans="2:25" ht="35.1" customHeight="1" x14ac:dyDescent="0.25">
      <c r="B37" s="30" t="s">
        <v>188</v>
      </c>
      <c r="C37" s="51" t="s">
        <v>189</v>
      </c>
      <c r="D37" s="51" t="s">
        <v>81</v>
      </c>
      <c r="E37" s="53" t="s">
        <v>1092</v>
      </c>
      <c r="F37" s="41" t="s">
        <v>36</v>
      </c>
      <c r="G37" s="31">
        <v>45293</v>
      </c>
      <c r="H37" s="32" t="s">
        <v>160</v>
      </c>
      <c r="I37" s="43">
        <v>1</v>
      </c>
      <c r="J37" s="30" t="s">
        <v>63</v>
      </c>
      <c r="K37" s="54" t="s">
        <v>138</v>
      </c>
      <c r="L37" s="167">
        <v>5000000</v>
      </c>
      <c r="M37" s="167">
        <v>0</v>
      </c>
      <c r="N37" s="61" t="s">
        <v>794</v>
      </c>
      <c r="O37" s="173">
        <v>20</v>
      </c>
      <c r="P37" s="61" t="s">
        <v>768</v>
      </c>
      <c r="Q37" s="66">
        <v>5000000</v>
      </c>
      <c r="R37" s="64">
        <v>100</v>
      </c>
      <c r="S37" s="257" t="s">
        <v>1093</v>
      </c>
      <c r="T37" s="252">
        <v>0</v>
      </c>
      <c r="U37" s="64">
        <v>100</v>
      </c>
      <c r="V37" s="257" t="s">
        <v>1277</v>
      </c>
      <c r="W37" s="197">
        <v>0</v>
      </c>
      <c r="X37" s="64">
        <v>100</v>
      </c>
      <c r="Y37" s="257" t="s">
        <v>1277</v>
      </c>
    </row>
    <row r="38" spans="2:25" ht="35.1" customHeight="1" x14ac:dyDescent="0.25">
      <c r="B38" s="30" t="s">
        <v>188</v>
      </c>
      <c r="C38" s="51" t="s">
        <v>189</v>
      </c>
      <c r="D38" s="51" t="s">
        <v>81</v>
      </c>
      <c r="E38" s="53" t="s">
        <v>168</v>
      </c>
      <c r="F38" s="41" t="s">
        <v>36</v>
      </c>
      <c r="G38" s="31">
        <v>45293</v>
      </c>
      <c r="H38" s="32" t="s">
        <v>160</v>
      </c>
      <c r="I38" s="43">
        <v>1</v>
      </c>
      <c r="J38" s="30" t="s">
        <v>63</v>
      </c>
      <c r="K38" s="54" t="s">
        <v>138</v>
      </c>
      <c r="L38" s="167">
        <v>6000000</v>
      </c>
      <c r="M38" s="167">
        <v>0</v>
      </c>
      <c r="N38" s="61" t="s">
        <v>794</v>
      </c>
      <c r="O38" s="173">
        <v>20</v>
      </c>
      <c r="P38" s="61" t="s">
        <v>767</v>
      </c>
      <c r="Q38" s="66">
        <v>6000000</v>
      </c>
      <c r="R38" s="64">
        <v>100</v>
      </c>
      <c r="S38" s="257" t="s">
        <v>1094</v>
      </c>
      <c r="T38" s="252">
        <v>0</v>
      </c>
      <c r="U38" s="64">
        <v>100</v>
      </c>
      <c r="V38" s="257" t="s">
        <v>1277</v>
      </c>
      <c r="W38" s="197">
        <v>0</v>
      </c>
      <c r="X38" s="64">
        <v>100</v>
      </c>
      <c r="Y38" s="257" t="s">
        <v>1277</v>
      </c>
    </row>
    <row r="39" spans="2:25" ht="35.1" customHeight="1" x14ac:dyDescent="0.25">
      <c r="B39" s="30" t="s">
        <v>188</v>
      </c>
      <c r="C39" s="51" t="s">
        <v>189</v>
      </c>
      <c r="D39" s="51" t="s">
        <v>81</v>
      </c>
      <c r="E39" s="53" t="s">
        <v>169</v>
      </c>
      <c r="F39" s="41" t="s">
        <v>36</v>
      </c>
      <c r="G39" s="31">
        <v>45293</v>
      </c>
      <c r="H39" s="32" t="s">
        <v>160</v>
      </c>
      <c r="I39" s="43">
        <v>1</v>
      </c>
      <c r="J39" s="30" t="s">
        <v>63</v>
      </c>
      <c r="K39" s="54" t="s">
        <v>138</v>
      </c>
      <c r="L39" s="167">
        <v>5000000</v>
      </c>
      <c r="M39" s="167">
        <v>0</v>
      </c>
      <c r="N39" s="61" t="s">
        <v>794</v>
      </c>
      <c r="O39" s="173">
        <v>20</v>
      </c>
      <c r="P39" s="61" t="s">
        <v>767</v>
      </c>
      <c r="Q39" s="66">
        <v>5000000</v>
      </c>
      <c r="R39" s="64">
        <v>100</v>
      </c>
      <c r="S39" s="257" t="s">
        <v>1095</v>
      </c>
      <c r="T39" s="252">
        <v>0</v>
      </c>
      <c r="U39" s="64">
        <v>100</v>
      </c>
      <c r="V39" s="257" t="s">
        <v>1277</v>
      </c>
      <c r="W39" s="197">
        <v>0</v>
      </c>
      <c r="X39" s="64">
        <v>100</v>
      </c>
      <c r="Y39" s="257" t="s">
        <v>1277</v>
      </c>
    </row>
    <row r="40" spans="2:25" ht="35.1" customHeight="1" x14ac:dyDescent="0.25">
      <c r="B40" s="30" t="s">
        <v>188</v>
      </c>
      <c r="C40" s="51" t="s">
        <v>189</v>
      </c>
      <c r="D40" s="51" t="s">
        <v>81</v>
      </c>
      <c r="E40" s="53" t="s">
        <v>170</v>
      </c>
      <c r="F40" s="41" t="s">
        <v>36</v>
      </c>
      <c r="G40" s="31">
        <v>45293</v>
      </c>
      <c r="H40" s="32" t="s">
        <v>160</v>
      </c>
      <c r="I40" s="43">
        <v>1</v>
      </c>
      <c r="J40" s="30" t="s">
        <v>63</v>
      </c>
      <c r="K40" s="54" t="s">
        <v>138</v>
      </c>
      <c r="L40" s="167">
        <v>5000000</v>
      </c>
      <c r="M40" s="167">
        <v>0</v>
      </c>
      <c r="N40" s="61" t="s">
        <v>794</v>
      </c>
      <c r="O40" s="173">
        <v>20</v>
      </c>
      <c r="P40" s="61" t="s">
        <v>767</v>
      </c>
      <c r="Q40" s="66">
        <v>5000000</v>
      </c>
      <c r="R40" s="64">
        <v>100</v>
      </c>
      <c r="S40" s="257" t="s">
        <v>1096</v>
      </c>
      <c r="T40" s="252">
        <v>0</v>
      </c>
      <c r="U40" s="64">
        <v>100</v>
      </c>
      <c r="V40" s="257" t="s">
        <v>1277</v>
      </c>
      <c r="W40" s="197">
        <v>0</v>
      </c>
      <c r="X40" s="64">
        <v>100</v>
      </c>
      <c r="Y40" s="257" t="s">
        <v>1277</v>
      </c>
    </row>
    <row r="41" spans="2:25" ht="35.1" customHeight="1" x14ac:dyDescent="0.25">
      <c r="B41" s="30" t="s">
        <v>188</v>
      </c>
      <c r="C41" s="51" t="s">
        <v>189</v>
      </c>
      <c r="D41" s="51" t="s">
        <v>81</v>
      </c>
      <c r="E41" s="30" t="s">
        <v>171</v>
      </c>
      <c r="F41" s="41" t="s">
        <v>36</v>
      </c>
      <c r="G41" s="31">
        <v>45293</v>
      </c>
      <c r="H41" s="32" t="s">
        <v>160</v>
      </c>
      <c r="I41" s="43">
        <v>1</v>
      </c>
      <c r="J41" s="30" t="s">
        <v>63</v>
      </c>
      <c r="K41" s="54" t="s">
        <v>138</v>
      </c>
      <c r="L41" s="167">
        <v>5000000</v>
      </c>
      <c r="M41" s="167">
        <v>0</v>
      </c>
      <c r="N41" s="61" t="s">
        <v>794</v>
      </c>
      <c r="O41" s="173">
        <v>20</v>
      </c>
      <c r="P41" s="61" t="s">
        <v>767</v>
      </c>
      <c r="Q41" s="66">
        <v>5000000</v>
      </c>
      <c r="R41" s="64">
        <v>100</v>
      </c>
      <c r="S41" s="257" t="s">
        <v>1097</v>
      </c>
      <c r="T41" s="252">
        <v>0</v>
      </c>
      <c r="U41" s="64">
        <v>100</v>
      </c>
      <c r="V41" s="257" t="s">
        <v>1277</v>
      </c>
      <c r="W41" s="197">
        <v>0</v>
      </c>
      <c r="X41" s="64">
        <v>100</v>
      </c>
      <c r="Y41" s="257" t="s">
        <v>1277</v>
      </c>
    </row>
    <row r="42" spans="2:25" ht="35.1" customHeight="1" x14ac:dyDescent="0.25">
      <c r="B42" s="30" t="s">
        <v>188</v>
      </c>
      <c r="C42" s="51" t="s">
        <v>189</v>
      </c>
      <c r="D42" s="51" t="s">
        <v>81</v>
      </c>
      <c r="E42" s="30" t="s">
        <v>172</v>
      </c>
      <c r="F42" s="41" t="s">
        <v>36</v>
      </c>
      <c r="G42" s="31">
        <v>45293</v>
      </c>
      <c r="H42" s="32" t="s">
        <v>160</v>
      </c>
      <c r="I42" s="43">
        <v>1</v>
      </c>
      <c r="J42" s="30" t="s">
        <v>63</v>
      </c>
      <c r="K42" s="54" t="s">
        <v>138</v>
      </c>
      <c r="L42" s="167">
        <v>5000000</v>
      </c>
      <c r="M42" s="167">
        <v>0</v>
      </c>
      <c r="N42" s="61" t="s">
        <v>794</v>
      </c>
      <c r="O42" s="173">
        <v>20</v>
      </c>
      <c r="P42" s="61" t="s">
        <v>767</v>
      </c>
      <c r="Q42" s="66">
        <v>5000000</v>
      </c>
      <c r="R42" s="64">
        <v>100</v>
      </c>
      <c r="S42" s="257" t="s">
        <v>1098</v>
      </c>
      <c r="T42" s="252">
        <v>0</v>
      </c>
      <c r="U42" s="64">
        <v>100</v>
      </c>
      <c r="V42" s="257" t="s">
        <v>1277</v>
      </c>
      <c r="W42" s="197">
        <v>0</v>
      </c>
      <c r="X42" s="64">
        <v>100</v>
      </c>
      <c r="Y42" s="257" t="s">
        <v>1277</v>
      </c>
    </row>
    <row r="43" spans="2:25" ht="35.1" customHeight="1" x14ac:dyDescent="0.25">
      <c r="B43" s="30" t="s">
        <v>188</v>
      </c>
      <c r="C43" s="51" t="s">
        <v>189</v>
      </c>
      <c r="D43" s="51" t="s">
        <v>81</v>
      </c>
      <c r="E43" s="30" t="s">
        <v>173</v>
      </c>
      <c r="F43" s="41" t="s">
        <v>36</v>
      </c>
      <c r="G43" s="31">
        <v>45299</v>
      </c>
      <c r="H43" s="32" t="s">
        <v>151</v>
      </c>
      <c r="I43" s="43">
        <v>1</v>
      </c>
      <c r="J43" s="30" t="s">
        <v>63</v>
      </c>
      <c r="K43" s="54" t="s">
        <v>138</v>
      </c>
      <c r="L43" s="167">
        <v>5000000</v>
      </c>
      <c r="M43" s="167">
        <v>0</v>
      </c>
      <c r="N43" s="61" t="s">
        <v>65</v>
      </c>
      <c r="O43" s="173">
        <v>0</v>
      </c>
      <c r="P43" s="61" t="s">
        <v>769</v>
      </c>
      <c r="Q43" s="66">
        <v>0</v>
      </c>
      <c r="R43" s="64">
        <v>20</v>
      </c>
      <c r="S43" s="257" t="s">
        <v>1099</v>
      </c>
      <c r="T43" s="252">
        <v>0</v>
      </c>
      <c r="U43" s="64">
        <v>75</v>
      </c>
      <c r="V43" s="257" t="s">
        <v>1263</v>
      </c>
      <c r="W43" s="197">
        <v>0</v>
      </c>
      <c r="X43" s="64">
        <v>100</v>
      </c>
      <c r="Y43" s="145" t="s">
        <v>1565</v>
      </c>
    </row>
    <row r="44" spans="2:25" ht="35.1" customHeight="1" x14ac:dyDescent="0.25">
      <c r="B44" s="30" t="s">
        <v>188</v>
      </c>
      <c r="C44" s="51" t="s">
        <v>189</v>
      </c>
      <c r="D44" s="51" t="s">
        <v>81</v>
      </c>
      <c r="E44" s="30" t="s">
        <v>174</v>
      </c>
      <c r="F44" s="41" t="s">
        <v>36</v>
      </c>
      <c r="G44" s="31">
        <v>45299</v>
      </c>
      <c r="H44" s="32" t="s">
        <v>151</v>
      </c>
      <c r="I44" s="43">
        <v>1</v>
      </c>
      <c r="J44" s="30" t="s">
        <v>63</v>
      </c>
      <c r="K44" s="54" t="s">
        <v>138</v>
      </c>
      <c r="L44" s="167">
        <v>5000000</v>
      </c>
      <c r="M44" s="167">
        <v>0</v>
      </c>
      <c r="N44" s="61" t="s">
        <v>65</v>
      </c>
      <c r="O44" s="173">
        <v>0</v>
      </c>
      <c r="P44" s="61" t="s">
        <v>769</v>
      </c>
      <c r="Q44" s="66">
        <v>0</v>
      </c>
      <c r="R44" s="64">
        <v>20</v>
      </c>
      <c r="S44" s="257" t="s">
        <v>1099</v>
      </c>
      <c r="T44" s="252">
        <v>0</v>
      </c>
      <c r="U44" s="64">
        <v>20</v>
      </c>
      <c r="V44" s="257" t="s">
        <v>1265</v>
      </c>
      <c r="W44" s="197">
        <v>0</v>
      </c>
      <c r="X44" s="64">
        <v>100</v>
      </c>
      <c r="Y44" s="145" t="s">
        <v>1565</v>
      </c>
    </row>
    <row r="45" spans="2:25" ht="35.1" customHeight="1" x14ac:dyDescent="0.25">
      <c r="B45" s="30" t="s">
        <v>188</v>
      </c>
      <c r="C45" s="51" t="s">
        <v>189</v>
      </c>
      <c r="D45" s="51" t="s">
        <v>81</v>
      </c>
      <c r="E45" s="30" t="s">
        <v>175</v>
      </c>
      <c r="F45" s="41" t="s">
        <v>36</v>
      </c>
      <c r="G45" s="31">
        <v>45299</v>
      </c>
      <c r="H45" s="32" t="s">
        <v>151</v>
      </c>
      <c r="I45" s="43">
        <v>1</v>
      </c>
      <c r="J45" s="30" t="s">
        <v>63</v>
      </c>
      <c r="K45" s="54" t="s">
        <v>138</v>
      </c>
      <c r="L45" s="167">
        <v>6000000</v>
      </c>
      <c r="M45" s="167">
        <v>0</v>
      </c>
      <c r="N45" s="61" t="s">
        <v>65</v>
      </c>
      <c r="O45" s="173">
        <v>0</v>
      </c>
      <c r="P45" s="61" t="s">
        <v>769</v>
      </c>
      <c r="Q45" s="66">
        <v>0</v>
      </c>
      <c r="R45" s="64">
        <v>20</v>
      </c>
      <c r="S45" s="257" t="s">
        <v>1099</v>
      </c>
      <c r="T45" s="252">
        <v>0</v>
      </c>
      <c r="U45" s="64">
        <v>75</v>
      </c>
      <c r="V45" s="257" t="s">
        <v>1264</v>
      </c>
      <c r="W45" s="197">
        <v>0</v>
      </c>
      <c r="X45" s="64">
        <v>100</v>
      </c>
      <c r="Y45" s="145" t="s">
        <v>1565</v>
      </c>
    </row>
    <row r="46" spans="2:25" ht="35.1" customHeight="1" x14ac:dyDescent="0.25">
      <c r="B46" s="30" t="s">
        <v>188</v>
      </c>
      <c r="C46" s="51" t="s">
        <v>189</v>
      </c>
      <c r="D46" s="51" t="s">
        <v>81</v>
      </c>
      <c r="E46" s="30" t="s">
        <v>176</v>
      </c>
      <c r="F46" s="41" t="s">
        <v>36</v>
      </c>
      <c r="G46" s="31">
        <v>45299</v>
      </c>
      <c r="H46" s="32" t="s">
        <v>151</v>
      </c>
      <c r="I46" s="43">
        <v>1</v>
      </c>
      <c r="J46" s="30" t="s">
        <v>63</v>
      </c>
      <c r="K46" s="54" t="s">
        <v>138</v>
      </c>
      <c r="L46" s="167">
        <v>6000000</v>
      </c>
      <c r="M46" s="167">
        <v>0</v>
      </c>
      <c r="N46" s="61" t="s">
        <v>65</v>
      </c>
      <c r="O46" s="173">
        <v>0</v>
      </c>
      <c r="P46" s="61" t="s">
        <v>769</v>
      </c>
      <c r="Q46" s="66">
        <v>0</v>
      </c>
      <c r="R46" s="64">
        <v>20</v>
      </c>
      <c r="S46" s="257" t="s">
        <v>1099</v>
      </c>
      <c r="T46" s="252">
        <v>0</v>
      </c>
      <c r="U46" s="64">
        <v>75</v>
      </c>
      <c r="V46" s="257" t="s">
        <v>1266</v>
      </c>
      <c r="W46" s="197">
        <v>0</v>
      </c>
      <c r="X46" s="64">
        <v>100</v>
      </c>
      <c r="Y46" s="145" t="s">
        <v>1565</v>
      </c>
    </row>
    <row r="47" spans="2:25" ht="35.1" customHeight="1" x14ac:dyDescent="0.25">
      <c r="B47" s="30" t="s">
        <v>188</v>
      </c>
      <c r="C47" s="51" t="s">
        <v>189</v>
      </c>
      <c r="D47" s="51" t="s">
        <v>81</v>
      </c>
      <c r="E47" s="30" t="s">
        <v>177</v>
      </c>
      <c r="F47" s="41" t="s">
        <v>36</v>
      </c>
      <c r="G47" s="31">
        <v>45299</v>
      </c>
      <c r="H47" s="32" t="s">
        <v>151</v>
      </c>
      <c r="I47" s="43">
        <v>1</v>
      </c>
      <c r="J47" s="30" t="s">
        <v>63</v>
      </c>
      <c r="K47" s="54" t="s">
        <v>138</v>
      </c>
      <c r="L47" s="167">
        <v>5000000</v>
      </c>
      <c r="M47" s="167">
        <v>0</v>
      </c>
      <c r="N47" s="61" t="s">
        <v>65</v>
      </c>
      <c r="O47" s="173">
        <v>0</v>
      </c>
      <c r="P47" s="61" t="s">
        <v>769</v>
      </c>
      <c r="Q47" s="66">
        <v>0</v>
      </c>
      <c r="R47" s="64">
        <v>20</v>
      </c>
      <c r="S47" s="257" t="s">
        <v>1099</v>
      </c>
      <c r="T47" s="252">
        <v>0</v>
      </c>
      <c r="U47" s="64">
        <v>75</v>
      </c>
      <c r="V47" s="257" t="s">
        <v>1267</v>
      </c>
      <c r="W47" s="197">
        <v>0</v>
      </c>
      <c r="X47" s="64">
        <v>100</v>
      </c>
      <c r="Y47" s="145" t="s">
        <v>1565</v>
      </c>
    </row>
    <row r="48" spans="2:25" ht="35.1" customHeight="1" x14ac:dyDescent="0.25">
      <c r="B48" s="30" t="s">
        <v>188</v>
      </c>
      <c r="C48" s="51" t="s">
        <v>189</v>
      </c>
      <c r="D48" s="51" t="s">
        <v>81</v>
      </c>
      <c r="E48" s="30" t="s">
        <v>178</v>
      </c>
      <c r="F48" s="41" t="s">
        <v>36</v>
      </c>
      <c r="G48" s="31">
        <v>45299</v>
      </c>
      <c r="H48" s="32" t="s">
        <v>151</v>
      </c>
      <c r="I48" s="43">
        <v>1</v>
      </c>
      <c r="J48" s="30" t="s">
        <v>63</v>
      </c>
      <c r="K48" s="54" t="s">
        <v>138</v>
      </c>
      <c r="L48" s="167">
        <v>5000000</v>
      </c>
      <c r="M48" s="167">
        <v>0</v>
      </c>
      <c r="N48" s="61" t="s">
        <v>65</v>
      </c>
      <c r="O48" s="173">
        <v>0</v>
      </c>
      <c r="P48" s="61" t="s">
        <v>769</v>
      </c>
      <c r="Q48" s="66">
        <v>0</v>
      </c>
      <c r="R48" s="64">
        <v>20</v>
      </c>
      <c r="S48" s="257" t="s">
        <v>1099</v>
      </c>
      <c r="T48" s="252">
        <v>0</v>
      </c>
      <c r="U48" s="64">
        <v>75</v>
      </c>
      <c r="V48" s="257" t="s">
        <v>1268</v>
      </c>
      <c r="W48" s="197">
        <v>0</v>
      </c>
      <c r="X48" s="64">
        <v>100</v>
      </c>
      <c r="Y48" s="145" t="s">
        <v>1565</v>
      </c>
    </row>
    <row r="49" spans="2:25" ht="35.1" customHeight="1" x14ac:dyDescent="0.25">
      <c r="B49" s="30" t="s">
        <v>188</v>
      </c>
      <c r="C49" s="51" t="s">
        <v>189</v>
      </c>
      <c r="D49" s="51" t="s">
        <v>81</v>
      </c>
      <c r="E49" s="30" t="s">
        <v>179</v>
      </c>
      <c r="F49" s="41" t="s">
        <v>36</v>
      </c>
      <c r="G49" s="31">
        <v>45299</v>
      </c>
      <c r="H49" s="32" t="s">
        <v>151</v>
      </c>
      <c r="I49" s="43">
        <v>1</v>
      </c>
      <c r="J49" s="30" t="s">
        <v>63</v>
      </c>
      <c r="K49" s="54" t="s">
        <v>138</v>
      </c>
      <c r="L49" s="167">
        <v>5000000</v>
      </c>
      <c r="M49" s="167">
        <v>0</v>
      </c>
      <c r="N49" s="61" t="s">
        <v>65</v>
      </c>
      <c r="O49" s="173">
        <v>0</v>
      </c>
      <c r="P49" s="61" t="s">
        <v>769</v>
      </c>
      <c r="Q49" s="66">
        <v>0</v>
      </c>
      <c r="R49" s="64">
        <v>20</v>
      </c>
      <c r="S49" s="257" t="s">
        <v>1099</v>
      </c>
      <c r="T49" s="252">
        <v>0</v>
      </c>
      <c r="U49" s="64">
        <v>75</v>
      </c>
      <c r="V49" s="257" t="s">
        <v>1269</v>
      </c>
      <c r="W49" s="197">
        <v>0</v>
      </c>
      <c r="X49" s="64">
        <v>100</v>
      </c>
      <c r="Y49" s="145" t="s">
        <v>1565</v>
      </c>
    </row>
    <row r="50" spans="2:25" ht="35.1" customHeight="1" x14ac:dyDescent="0.25">
      <c r="B50" s="30" t="s">
        <v>188</v>
      </c>
      <c r="C50" s="51" t="s">
        <v>189</v>
      </c>
      <c r="D50" s="51" t="s">
        <v>81</v>
      </c>
      <c r="E50" s="30" t="s">
        <v>180</v>
      </c>
      <c r="F50" s="41" t="s">
        <v>36</v>
      </c>
      <c r="G50" s="31">
        <v>45299</v>
      </c>
      <c r="H50" s="32" t="s">
        <v>151</v>
      </c>
      <c r="I50" s="43">
        <v>1</v>
      </c>
      <c r="J50" s="30" t="s">
        <v>63</v>
      </c>
      <c r="K50" s="54" t="s">
        <v>138</v>
      </c>
      <c r="L50" s="167">
        <v>5000000</v>
      </c>
      <c r="M50" s="167">
        <v>0</v>
      </c>
      <c r="N50" s="61" t="s">
        <v>65</v>
      </c>
      <c r="O50" s="173">
        <v>0</v>
      </c>
      <c r="P50" s="61" t="s">
        <v>769</v>
      </c>
      <c r="Q50" s="66">
        <v>0</v>
      </c>
      <c r="R50" s="64">
        <v>20</v>
      </c>
      <c r="S50" s="257" t="s">
        <v>1099</v>
      </c>
      <c r="T50" s="252">
        <v>0</v>
      </c>
      <c r="U50" s="64">
        <v>75</v>
      </c>
      <c r="V50" s="257" t="s">
        <v>1270</v>
      </c>
      <c r="W50" s="197">
        <v>0</v>
      </c>
      <c r="X50" s="64">
        <v>100</v>
      </c>
      <c r="Y50" s="145" t="s">
        <v>1565</v>
      </c>
    </row>
    <row r="51" spans="2:25" ht="35.1" customHeight="1" x14ac:dyDescent="0.25">
      <c r="B51" s="30" t="s">
        <v>188</v>
      </c>
      <c r="C51" s="51" t="s">
        <v>189</v>
      </c>
      <c r="D51" s="51" t="s">
        <v>81</v>
      </c>
      <c r="E51" s="30" t="s">
        <v>181</v>
      </c>
      <c r="F51" s="41" t="s">
        <v>36</v>
      </c>
      <c r="G51" s="31">
        <v>45293</v>
      </c>
      <c r="H51" s="32" t="s">
        <v>160</v>
      </c>
      <c r="I51" s="43">
        <v>1</v>
      </c>
      <c r="J51" s="30" t="s">
        <v>63</v>
      </c>
      <c r="K51" s="54" t="s">
        <v>138</v>
      </c>
      <c r="L51" s="167">
        <v>5000000</v>
      </c>
      <c r="M51" s="167">
        <v>0</v>
      </c>
      <c r="N51" s="61" t="s">
        <v>794</v>
      </c>
      <c r="O51" s="173">
        <v>20</v>
      </c>
      <c r="P51" s="61" t="s">
        <v>767</v>
      </c>
      <c r="Q51" s="66">
        <v>5000000</v>
      </c>
      <c r="R51" s="64">
        <v>100</v>
      </c>
      <c r="S51" s="257" t="s">
        <v>1100</v>
      </c>
      <c r="T51" s="252">
        <v>0</v>
      </c>
      <c r="U51" s="64">
        <v>100</v>
      </c>
      <c r="V51" s="257" t="s">
        <v>1277</v>
      </c>
      <c r="W51" s="197">
        <v>0</v>
      </c>
      <c r="X51" s="64">
        <v>100</v>
      </c>
      <c r="Y51" s="257" t="s">
        <v>1277</v>
      </c>
    </row>
    <row r="52" spans="2:25" ht="35.1" customHeight="1" x14ac:dyDescent="0.25">
      <c r="B52" s="30" t="s">
        <v>188</v>
      </c>
      <c r="C52" s="51" t="s">
        <v>189</v>
      </c>
      <c r="D52" s="51" t="s">
        <v>81</v>
      </c>
      <c r="E52" s="30" t="s">
        <v>1271</v>
      </c>
      <c r="F52" s="41" t="s">
        <v>36</v>
      </c>
      <c r="G52" s="31">
        <v>45299</v>
      </c>
      <c r="H52" s="32" t="s">
        <v>151</v>
      </c>
      <c r="I52" s="43">
        <v>1</v>
      </c>
      <c r="J52" s="30" t="s">
        <v>63</v>
      </c>
      <c r="K52" s="54" t="s">
        <v>138</v>
      </c>
      <c r="L52" s="167">
        <v>5000000</v>
      </c>
      <c r="M52" s="167">
        <v>0</v>
      </c>
      <c r="N52" s="61" t="s">
        <v>65</v>
      </c>
      <c r="O52" s="173">
        <v>0</v>
      </c>
      <c r="P52" s="61" t="s">
        <v>769</v>
      </c>
      <c r="Q52" s="66">
        <v>0</v>
      </c>
      <c r="R52" s="64">
        <v>20</v>
      </c>
      <c r="S52" s="257" t="s">
        <v>1099</v>
      </c>
      <c r="T52" s="252">
        <v>0</v>
      </c>
      <c r="U52" s="64">
        <v>75</v>
      </c>
      <c r="V52" s="257" t="s">
        <v>1272</v>
      </c>
      <c r="W52" s="197">
        <v>0</v>
      </c>
      <c r="X52" s="64">
        <v>100</v>
      </c>
      <c r="Y52" s="145" t="s">
        <v>1565</v>
      </c>
    </row>
    <row r="53" spans="2:25" ht="35.1" customHeight="1" x14ac:dyDescent="0.25">
      <c r="B53" s="30" t="s">
        <v>188</v>
      </c>
      <c r="C53" s="51" t="s">
        <v>189</v>
      </c>
      <c r="D53" s="51" t="s">
        <v>81</v>
      </c>
      <c r="E53" s="30" t="s">
        <v>182</v>
      </c>
      <c r="F53" s="41" t="s">
        <v>36</v>
      </c>
      <c r="G53" s="31">
        <v>45293</v>
      </c>
      <c r="H53" s="32" t="s">
        <v>160</v>
      </c>
      <c r="I53" s="43">
        <v>1</v>
      </c>
      <c r="J53" s="30" t="s">
        <v>63</v>
      </c>
      <c r="K53" s="54" t="s">
        <v>138</v>
      </c>
      <c r="L53" s="167">
        <v>5000000</v>
      </c>
      <c r="M53" s="167">
        <v>0</v>
      </c>
      <c r="N53" s="61" t="s">
        <v>794</v>
      </c>
      <c r="O53" s="173">
        <v>20</v>
      </c>
      <c r="P53" s="61" t="s">
        <v>767</v>
      </c>
      <c r="Q53" s="66">
        <v>5000000</v>
      </c>
      <c r="R53" s="64">
        <v>100</v>
      </c>
      <c r="S53" s="257" t="s">
        <v>1101</v>
      </c>
      <c r="T53" s="252">
        <v>0</v>
      </c>
      <c r="U53" s="64">
        <v>100</v>
      </c>
      <c r="V53" s="257" t="s">
        <v>1277</v>
      </c>
      <c r="W53" s="197">
        <v>0</v>
      </c>
      <c r="X53" s="64">
        <v>100</v>
      </c>
      <c r="Y53" s="257" t="s">
        <v>1277</v>
      </c>
    </row>
    <row r="54" spans="2:25" ht="35.1" customHeight="1" x14ac:dyDescent="0.25">
      <c r="B54" s="30" t="s">
        <v>188</v>
      </c>
      <c r="C54" s="51" t="s">
        <v>189</v>
      </c>
      <c r="D54" s="51" t="s">
        <v>81</v>
      </c>
      <c r="E54" s="30" t="s">
        <v>1273</v>
      </c>
      <c r="F54" s="41" t="s">
        <v>36</v>
      </c>
      <c r="G54" s="31">
        <v>45299</v>
      </c>
      <c r="H54" s="32" t="s">
        <v>151</v>
      </c>
      <c r="I54" s="43">
        <v>1</v>
      </c>
      <c r="J54" s="30" t="s">
        <v>63</v>
      </c>
      <c r="K54" s="54" t="s">
        <v>138</v>
      </c>
      <c r="L54" s="167">
        <v>5000000</v>
      </c>
      <c r="M54" s="167">
        <v>0</v>
      </c>
      <c r="N54" s="61" t="s">
        <v>65</v>
      </c>
      <c r="O54" s="173">
        <v>0</v>
      </c>
      <c r="P54" s="61" t="s">
        <v>769</v>
      </c>
      <c r="Q54" s="66">
        <v>0</v>
      </c>
      <c r="R54" s="64">
        <v>20</v>
      </c>
      <c r="S54" s="257" t="s">
        <v>1099</v>
      </c>
      <c r="T54" s="252">
        <v>0</v>
      </c>
      <c r="U54" s="64">
        <v>75</v>
      </c>
      <c r="V54" s="257" t="s">
        <v>1274</v>
      </c>
      <c r="W54" s="197">
        <v>0</v>
      </c>
      <c r="X54" s="64">
        <v>100</v>
      </c>
      <c r="Y54" s="145" t="s">
        <v>1565</v>
      </c>
    </row>
    <row r="55" spans="2:25" ht="30" customHeight="1" x14ac:dyDescent="0.25">
      <c r="B55" s="51" t="s">
        <v>190</v>
      </c>
      <c r="C55" s="51" t="s">
        <v>191</v>
      </c>
      <c r="D55" s="60" t="s">
        <v>81</v>
      </c>
      <c r="E55" s="61" t="s">
        <v>249</v>
      </c>
      <c r="F55" s="41" t="s">
        <v>32</v>
      </c>
      <c r="G55" s="33">
        <v>45292</v>
      </c>
      <c r="H55" s="33" t="s">
        <v>164</v>
      </c>
      <c r="I55" s="43">
        <v>1</v>
      </c>
      <c r="J55" s="30" t="s">
        <v>63</v>
      </c>
      <c r="K55" s="54" t="s">
        <v>138</v>
      </c>
      <c r="L55" s="66">
        <v>0</v>
      </c>
      <c r="M55" s="66">
        <v>0</v>
      </c>
      <c r="N55" s="61" t="s">
        <v>794</v>
      </c>
      <c r="O55" s="155">
        <v>25</v>
      </c>
      <c r="P55" s="172" t="s">
        <v>750</v>
      </c>
      <c r="Q55" s="66">
        <v>0</v>
      </c>
      <c r="R55" s="64">
        <v>50</v>
      </c>
      <c r="S55" s="257" t="s">
        <v>1175</v>
      </c>
      <c r="T55" s="252">
        <v>0</v>
      </c>
      <c r="U55" s="64">
        <v>75</v>
      </c>
      <c r="V55" s="257" t="s">
        <v>1251</v>
      </c>
      <c r="W55" s="197">
        <v>0</v>
      </c>
      <c r="X55" s="64">
        <v>100</v>
      </c>
      <c r="Y55" s="145" t="s">
        <v>1606</v>
      </c>
    </row>
    <row r="56" spans="2:25" ht="42.75" customHeight="1" x14ac:dyDescent="0.25">
      <c r="B56" s="60" t="s">
        <v>190</v>
      </c>
      <c r="C56" s="60" t="s">
        <v>191</v>
      </c>
      <c r="D56" s="60" t="s">
        <v>81</v>
      </c>
      <c r="E56" s="61" t="s">
        <v>264</v>
      </c>
      <c r="F56" s="41" t="s">
        <v>32</v>
      </c>
      <c r="G56" s="33">
        <v>45292</v>
      </c>
      <c r="H56" s="33" t="s">
        <v>164</v>
      </c>
      <c r="I56" s="43">
        <v>1</v>
      </c>
      <c r="J56" s="61" t="s">
        <v>63</v>
      </c>
      <c r="K56" s="35" t="s">
        <v>76</v>
      </c>
      <c r="L56" s="66">
        <v>50000000</v>
      </c>
      <c r="M56" s="66">
        <v>0</v>
      </c>
      <c r="N56" s="61" t="s">
        <v>794</v>
      </c>
      <c r="O56" s="155">
        <v>30</v>
      </c>
      <c r="P56" s="172" t="s">
        <v>877</v>
      </c>
      <c r="Q56" s="66">
        <v>0</v>
      </c>
      <c r="R56" s="64">
        <v>50</v>
      </c>
      <c r="S56" s="259" t="s">
        <v>1176</v>
      </c>
      <c r="T56" s="252">
        <v>0</v>
      </c>
      <c r="U56" s="64">
        <v>75</v>
      </c>
      <c r="V56" s="259" t="s">
        <v>1176</v>
      </c>
      <c r="W56" s="197">
        <v>0</v>
      </c>
      <c r="X56" s="64">
        <v>100</v>
      </c>
      <c r="Y56" s="145" t="s">
        <v>1226</v>
      </c>
    </row>
    <row r="57" spans="2:25" ht="45" customHeight="1" x14ac:dyDescent="0.25">
      <c r="B57" s="60" t="s">
        <v>190</v>
      </c>
      <c r="C57" s="60" t="s">
        <v>191</v>
      </c>
      <c r="D57" s="60" t="s">
        <v>81</v>
      </c>
      <c r="E57" s="61" t="s">
        <v>751</v>
      </c>
      <c r="F57" s="41" t="s">
        <v>32</v>
      </c>
      <c r="G57" s="33">
        <v>45292</v>
      </c>
      <c r="H57" s="33" t="s">
        <v>164</v>
      </c>
      <c r="I57" s="43">
        <v>1</v>
      </c>
      <c r="J57" s="61" t="s">
        <v>63</v>
      </c>
      <c r="K57" s="35" t="s">
        <v>76</v>
      </c>
      <c r="L57" s="66">
        <v>0</v>
      </c>
      <c r="M57" s="66">
        <v>0</v>
      </c>
      <c r="N57" s="61" t="s">
        <v>794</v>
      </c>
      <c r="O57" s="155">
        <v>5</v>
      </c>
      <c r="P57" s="172" t="s">
        <v>752</v>
      </c>
      <c r="Q57" s="66">
        <v>0</v>
      </c>
      <c r="R57" s="64">
        <v>90</v>
      </c>
      <c r="S57" s="257" t="s">
        <v>1177</v>
      </c>
      <c r="T57" s="252">
        <v>0</v>
      </c>
      <c r="U57" s="64">
        <v>50</v>
      </c>
      <c r="V57" s="257" t="s">
        <v>1246</v>
      </c>
      <c r="W57" s="197">
        <v>0</v>
      </c>
      <c r="X57" s="64">
        <v>100</v>
      </c>
      <c r="Y57" s="145" t="s">
        <v>1607</v>
      </c>
    </row>
    <row r="58" spans="2:25" ht="35.1" customHeight="1" x14ac:dyDescent="0.25">
      <c r="B58" s="60" t="s">
        <v>190</v>
      </c>
      <c r="C58" s="60" t="s">
        <v>191</v>
      </c>
      <c r="D58" s="60" t="s">
        <v>81</v>
      </c>
      <c r="E58" s="61" t="s">
        <v>347</v>
      </c>
      <c r="F58" s="41" t="s">
        <v>33</v>
      </c>
      <c r="G58" s="33">
        <v>45292</v>
      </c>
      <c r="H58" s="33" t="s">
        <v>164</v>
      </c>
      <c r="I58" s="43">
        <v>1</v>
      </c>
      <c r="J58" s="61" t="s">
        <v>63</v>
      </c>
      <c r="K58" s="35" t="s">
        <v>76</v>
      </c>
      <c r="L58" s="66">
        <v>30000000</v>
      </c>
      <c r="M58" s="66">
        <v>0</v>
      </c>
      <c r="N58" s="61" t="s">
        <v>794</v>
      </c>
      <c r="O58" s="155">
        <v>10</v>
      </c>
      <c r="P58" s="61" t="s">
        <v>632</v>
      </c>
      <c r="Q58" s="66">
        <v>0</v>
      </c>
      <c r="R58" s="64">
        <v>10</v>
      </c>
      <c r="S58" s="257" t="s">
        <v>917</v>
      </c>
      <c r="T58" s="252">
        <v>0</v>
      </c>
      <c r="U58" s="64">
        <v>70</v>
      </c>
      <c r="V58" s="257" t="s">
        <v>1393</v>
      </c>
      <c r="W58" s="197">
        <v>0</v>
      </c>
      <c r="X58" s="64">
        <v>70</v>
      </c>
      <c r="Y58" s="145" t="s">
        <v>1519</v>
      </c>
    </row>
    <row r="59" spans="2:25" ht="35.1" customHeight="1" x14ac:dyDescent="0.25">
      <c r="B59" s="60" t="s">
        <v>190</v>
      </c>
      <c r="C59" s="60" t="s">
        <v>191</v>
      </c>
      <c r="D59" s="60" t="s">
        <v>81</v>
      </c>
      <c r="E59" s="61" t="s">
        <v>348</v>
      </c>
      <c r="F59" s="41" t="s">
        <v>33</v>
      </c>
      <c r="G59" s="33">
        <v>45292</v>
      </c>
      <c r="H59" s="33" t="s">
        <v>164</v>
      </c>
      <c r="I59" s="43">
        <v>1</v>
      </c>
      <c r="J59" s="61" t="s">
        <v>63</v>
      </c>
      <c r="K59" s="35" t="s">
        <v>76</v>
      </c>
      <c r="L59" s="66">
        <v>100000000</v>
      </c>
      <c r="M59" s="66">
        <v>0</v>
      </c>
      <c r="N59" s="61" t="s">
        <v>65</v>
      </c>
      <c r="O59" s="155">
        <v>0</v>
      </c>
      <c r="P59" s="61" t="s">
        <v>633</v>
      </c>
      <c r="Q59" s="66">
        <v>0</v>
      </c>
      <c r="R59" s="155">
        <v>0</v>
      </c>
      <c r="S59" s="194" t="s">
        <v>633</v>
      </c>
      <c r="T59" s="252">
        <v>0</v>
      </c>
      <c r="U59" s="64">
        <v>20</v>
      </c>
      <c r="V59" s="257" t="s">
        <v>1394</v>
      </c>
      <c r="W59" s="197">
        <v>0</v>
      </c>
      <c r="X59" s="64">
        <v>20</v>
      </c>
      <c r="Y59" s="145" t="s">
        <v>1520</v>
      </c>
    </row>
    <row r="60" spans="2:25" ht="35.1" customHeight="1" x14ac:dyDescent="0.25">
      <c r="B60" s="60" t="s">
        <v>190</v>
      </c>
      <c r="C60" s="60" t="s">
        <v>191</v>
      </c>
      <c r="D60" s="60" t="s">
        <v>81</v>
      </c>
      <c r="E60" s="61" t="s">
        <v>349</v>
      </c>
      <c r="F60" s="41" t="s">
        <v>33</v>
      </c>
      <c r="G60" s="33">
        <v>45292</v>
      </c>
      <c r="H60" s="33" t="s">
        <v>164</v>
      </c>
      <c r="I60" s="43">
        <v>1</v>
      </c>
      <c r="J60" s="61" t="s">
        <v>63</v>
      </c>
      <c r="K60" s="35" t="s">
        <v>76</v>
      </c>
      <c r="L60" s="66">
        <v>2000000</v>
      </c>
      <c r="M60" s="66">
        <v>0</v>
      </c>
      <c r="N60" s="61" t="s">
        <v>794</v>
      </c>
      <c r="O60" s="155">
        <v>20</v>
      </c>
      <c r="P60" s="61" t="s">
        <v>634</v>
      </c>
      <c r="Q60" s="66">
        <v>0</v>
      </c>
      <c r="R60" s="64">
        <v>50</v>
      </c>
      <c r="S60" s="257" t="s">
        <v>918</v>
      </c>
      <c r="T60" s="252">
        <v>0</v>
      </c>
      <c r="U60" s="64">
        <v>70</v>
      </c>
      <c r="V60" s="257" t="s">
        <v>1395</v>
      </c>
      <c r="W60" s="197">
        <v>0</v>
      </c>
      <c r="X60" s="64">
        <v>100</v>
      </c>
      <c r="Y60" s="145" t="s">
        <v>1521</v>
      </c>
    </row>
    <row r="61" spans="2:25" ht="35.1" customHeight="1" x14ac:dyDescent="0.25">
      <c r="B61" s="30" t="s">
        <v>192</v>
      </c>
      <c r="C61" s="30" t="s">
        <v>193</v>
      </c>
      <c r="D61" s="30" t="s">
        <v>89</v>
      </c>
      <c r="E61" s="30" t="s">
        <v>84</v>
      </c>
      <c r="F61" s="41" t="s">
        <v>37</v>
      </c>
      <c r="G61" s="29">
        <v>45306</v>
      </c>
      <c r="H61" s="29">
        <v>45641</v>
      </c>
      <c r="I61" s="34">
        <v>1</v>
      </c>
      <c r="J61" s="35" t="s">
        <v>74</v>
      </c>
      <c r="K61" s="35" t="s">
        <v>76</v>
      </c>
      <c r="L61" s="66">
        <v>0</v>
      </c>
      <c r="M61" s="66">
        <v>0</v>
      </c>
      <c r="N61" s="61" t="s">
        <v>65</v>
      </c>
      <c r="O61" s="155">
        <v>0</v>
      </c>
      <c r="P61" s="30" t="s">
        <v>849</v>
      </c>
      <c r="Q61" s="66">
        <v>0</v>
      </c>
      <c r="R61" s="64">
        <v>50</v>
      </c>
      <c r="S61" s="257" t="s">
        <v>1133</v>
      </c>
      <c r="T61" s="252">
        <v>0</v>
      </c>
      <c r="U61" s="64">
        <v>100</v>
      </c>
      <c r="V61" s="257" t="s">
        <v>1416</v>
      </c>
      <c r="W61" s="197">
        <v>0</v>
      </c>
      <c r="X61" s="64">
        <v>100</v>
      </c>
      <c r="Y61" s="145" t="s">
        <v>1715</v>
      </c>
    </row>
    <row r="62" spans="2:25" ht="35.1" customHeight="1" x14ac:dyDescent="0.25">
      <c r="B62" s="30" t="s">
        <v>192</v>
      </c>
      <c r="C62" s="30" t="s">
        <v>193</v>
      </c>
      <c r="D62" s="30" t="s">
        <v>90</v>
      </c>
      <c r="E62" s="30" t="s">
        <v>86</v>
      </c>
      <c r="F62" s="41" t="s">
        <v>37</v>
      </c>
      <c r="G62" s="29">
        <v>45306</v>
      </c>
      <c r="H62" s="29">
        <v>45641</v>
      </c>
      <c r="I62" s="34">
        <v>1</v>
      </c>
      <c r="J62" s="35" t="s">
        <v>74</v>
      </c>
      <c r="K62" s="67" t="s">
        <v>87</v>
      </c>
      <c r="L62" s="66">
        <v>0</v>
      </c>
      <c r="M62" s="66">
        <v>0</v>
      </c>
      <c r="N62" s="61" t="s">
        <v>65</v>
      </c>
      <c r="O62" s="155">
        <v>0</v>
      </c>
      <c r="P62" s="61" t="s">
        <v>849</v>
      </c>
      <c r="Q62" s="66">
        <v>0</v>
      </c>
      <c r="R62" s="64">
        <v>50</v>
      </c>
      <c r="S62" s="257" t="s">
        <v>1134</v>
      </c>
      <c r="T62" s="252">
        <v>0</v>
      </c>
      <c r="U62" s="64">
        <v>75</v>
      </c>
      <c r="V62" s="257" t="s">
        <v>1417</v>
      </c>
      <c r="W62" s="197">
        <v>0</v>
      </c>
      <c r="X62" s="64">
        <v>100</v>
      </c>
      <c r="Y62" s="61" t="s">
        <v>1716</v>
      </c>
    </row>
    <row r="63" spans="2:25" ht="35.1" customHeight="1" x14ac:dyDescent="0.25">
      <c r="B63" s="30" t="s">
        <v>192</v>
      </c>
      <c r="C63" s="30" t="s">
        <v>193</v>
      </c>
      <c r="D63" s="30" t="s">
        <v>91</v>
      </c>
      <c r="E63" s="30" t="s">
        <v>85</v>
      </c>
      <c r="F63" s="41" t="s">
        <v>37</v>
      </c>
      <c r="G63" s="29">
        <v>45306</v>
      </c>
      <c r="H63" s="29">
        <v>45641</v>
      </c>
      <c r="I63" s="34">
        <v>1</v>
      </c>
      <c r="J63" s="35" t="s">
        <v>74</v>
      </c>
      <c r="K63" s="67" t="s">
        <v>88</v>
      </c>
      <c r="L63" s="66">
        <v>0</v>
      </c>
      <c r="M63" s="66">
        <v>0</v>
      </c>
      <c r="N63" s="61" t="s">
        <v>65</v>
      </c>
      <c r="O63" s="155">
        <v>25</v>
      </c>
      <c r="P63" s="30" t="s">
        <v>863</v>
      </c>
      <c r="Q63" s="66">
        <v>0</v>
      </c>
      <c r="R63" s="64">
        <v>50</v>
      </c>
      <c r="S63" s="194" t="s">
        <v>1135</v>
      </c>
      <c r="T63" s="252">
        <v>0</v>
      </c>
      <c r="U63" s="64">
        <v>75</v>
      </c>
      <c r="V63" s="194" t="s">
        <v>1418</v>
      </c>
      <c r="W63" s="197">
        <v>0</v>
      </c>
      <c r="X63" s="64">
        <v>100</v>
      </c>
      <c r="Y63" s="145" t="s">
        <v>1717</v>
      </c>
    </row>
    <row r="64" spans="2:25" ht="35.1" customHeight="1" x14ac:dyDescent="0.25">
      <c r="B64" s="30" t="s">
        <v>79</v>
      </c>
      <c r="C64" s="51" t="s">
        <v>80</v>
      </c>
      <c r="D64" s="51" t="s">
        <v>81</v>
      </c>
      <c r="E64" s="61" t="s">
        <v>82</v>
      </c>
      <c r="F64" s="61" t="s">
        <v>31</v>
      </c>
      <c r="G64" s="61">
        <v>45306</v>
      </c>
      <c r="H64" s="61">
        <v>45641</v>
      </c>
      <c r="I64" s="61">
        <v>1</v>
      </c>
      <c r="J64" s="61" t="s">
        <v>74</v>
      </c>
      <c r="K64" s="61" t="s">
        <v>76</v>
      </c>
      <c r="L64" s="61">
        <v>50400000</v>
      </c>
      <c r="M64" s="61">
        <v>0</v>
      </c>
      <c r="N64" s="61" t="s">
        <v>794</v>
      </c>
      <c r="O64" s="155">
        <v>33</v>
      </c>
      <c r="P64" s="30" t="s">
        <v>589</v>
      </c>
      <c r="Q64" s="66">
        <v>0</v>
      </c>
      <c r="R64" s="64">
        <v>40</v>
      </c>
      <c r="S64" s="255" t="s">
        <v>1154</v>
      </c>
      <c r="T64" s="252">
        <v>0</v>
      </c>
      <c r="U64" s="64">
        <v>40</v>
      </c>
      <c r="V64" s="257" t="s">
        <v>1458</v>
      </c>
      <c r="W64" s="197">
        <v>0</v>
      </c>
      <c r="X64" s="64">
        <v>100</v>
      </c>
      <c r="Y64" s="145" t="s">
        <v>1642</v>
      </c>
    </row>
    <row r="65" spans="2:25" ht="35.1" customHeight="1" x14ac:dyDescent="0.25">
      <c r="B65" s="30" t="s">
        <v>79</v>
      </c>
      <c r="C65" s="51" t="s">
        <v>80</v>
      </c>
      <c r="D65" s="51" t="s">
        <v>81</v>
      </c>
      <c r="E65" s="61" t="s">
        <v>83</v>
      </c>
      <c r="F65" s="61" t="s">
        <v>31</v>
      </c>
      <c r="G65" s="61">
        <v>45306</v>
      </c>
      <c r="H65" s="61">
        <v>45641</v>
      </c>
      <c r="I65" s="61">
        <v>1</v>
      </c>
      <c r="J65" s="61" t="s">
        <v>74</v>
      </c>
      <c r="K65" s="61" t="s">
        <v>76</v>
      </c>
      <c r="L65" s="61">
        <v>0</v>
      </c>
      <c r="M65" s="61">
        <v>0</v>
      </c>
      <c r="N65" s="61" t="s">
        <v>65</v>
      </c>
      <c r="O65" s="155">
        <v>0</v>
      </c>
      <c r="P65" s="30" t="s">
        <v>590</v>
      </c>
      <c r="Q65" s="66">
        <v>0</v>
      </c>
      <c r="R65" s="64">
        <v>10</v>
      </c>
      <c r="S65" s="255" t="s">
        <v>1155</v>
      </c>
      <c r="T65" s="252">
        <v>0</v>
      </c>
      <c r="U65" s="64">
        <v>10</v>
      </c>
      <c r="V65" s="257" t="s">
        <v>1458</v>
      </c>
      <c r="W65" s="197">
        <v>0</v>
      </c>
      <c r="X65" s="64">
        <v>100</v>
      </c>
      <c r="Y65" s="145" t="s">
        <v>1712</v>
      </c>
    </row>
    <row r="66" spans="2:25" ht="35.1" customHeight="1" x14ac:dyDescent="0.25">
      <c r="B66" s="30" t="s">
        <v>79</v>
      </c>
      <c r="C66" s="51" t="s">
        <v>80</v>
      </c>
      <c r="D66" s="51" t="s">
        <v>81</v>
      </c>
      <c r="E66" s="61" t="s">
        <v>92</v>
      </c>
      <c r="F66" s="61" t="s">
        <v>39</v>
      </c>
      <c r="G66" s="61">
        <v>45306</v>
      </c>
      <c r="H66" s="61">
        <v>45641</v>
      </c>
      <c r="I66" s="61">
        <v>1</v>
      </c>
      <c r="J66" s="61" t="s">
        <v>74</v>
      </c>
      <c r="K66" s="61" t="s">
        <v>96</v>
      </c>
      <c r="L66" s="61">
        <v>18000000</v>
      </c>
      <c r="M66" s="61">
        <v>0</v>
      </c>
      <c r="N66" s="61" t="s">
        <v>794</v>
      </c>
      <c r="O66" s="155">
        <v>25</v>
      </c>
      <c r="P66" s="194" t="s">
        <v>560</v>
      </c>
      <c r="Q66" s="66">
        <v>0</v>
      </c>
      <c r="R66" s="64">
        <v>40</v>
      </c>
      <c r="S66" s="257" t="s">
        <v>887</v>
      </c>
      <c r="T66" s="252">
        <v>0</v>
      </c>
      <c r="U66" s="64">
        <v>100</v>
      </c>
      <c r="V66" s="257" t="s">
        <v>1362</v>
      </c>
      <c r="W66" s="197">
        <v>0</v>
      </c>
      <c r="X66" s="64">
        <v>100</v>
      </c>
      <c r="Y66" s="145" t="s">
        <v>1707</v>
      </c>
    </row>
    <row r="67" spans="2:25" ht="35.1" customHeight="1" x14ac:dyDescent="0.25">
      <c r="B67" s="30" t="s">
        <v>79</v>
      </c>
      <c r="C67" s="51" t="s">
        <v>80</v>
      </c>
      <c r="D67" s="51" t="s">
        <v>81</v>
      </c>
      <c r="E67" s="61" t="s">
        <v>93</v>
      </c>
      <c r="F67" s="61" t="s">
        <v>39</v>
      </c>
      <c r="G67" s="61">
        <v>45306</v>
      </c>
      <c r="H67" s="61">
        <v>45641</v>
      </c>
      <c r="I67" s="61">
        <v>1</v>
      </c>
      <c r="J67" s="61" t="s">
        <v>74</v>
      </c>
      <c r="K67" s="61" t="s">
        <v>97</v>
      </c>
      <c r="L67" s="61">
        <v>8000000</v>
      </c>
      <c r="M67" s="61">
        <v>0</v>
      </c>
      <c r="N67" s="61" t="s">
        <v>794</v>
      </c>
      <c r="O67" s="155">
        <v>25</v>
      </c>
      <c r="P67" s="194" t="s">
        <v>561</v>
      </c>
      <c r="Q67" s="66">
        <v>0</v>
      </c>
      <c r="R67" s="64">
        <v>90</v>
      </c>
      <c r="S67" s="257" t="s">
        <v>1363</v>
      </c>
      <c r="T67" s="252">
        <v>23661960</v>
      </c>
      <c r="U67" s="64">
        <v>100</v>
      </c>
      <c r="V67" s="257" t="s">
        <v>1364</v>
      </c>
      <c r="W67" s="197">
        <v>0</v>
      </c>
      <c r="X67" s="64">
        <v>100</v>
      </c>
      <c r="Y67" s="145" t="s">
        <v>1707</v>
      </c>
    </row>
    <row r="68" spans="2:25" ht="35.1" customHeight="1" x14ac:dyDescent="0.25">
      <c r="B68" s="30" t="s">
        <v>79</v>
      </c>
      <c r="C68" s="51" t="s">
        <v>80</v>
      </c>
      <c r="D68" s="51" t="s">
        <v>81</v>
      </c>
      <c r="E68" s="61" t="s">
        <v>94</v>
      </c>
      <c r="F68" s="61" t="s">
        <v>39</v>
      </c>
      <c r="G68" s="61">
        <v>45550</v>
      </c>
      <c r="H68" s="61">
        <v>45641</v>
      </c>
      <c r="I68" s="61">
        <v>1</v>
      </c>
      <c r="J68" s="61" t="s">
        <v>74</v>
      </c>
      <c r="K68" s="61" t="s">
        <v>98</v>
      </c>
      <c r="L68" s="61">
        <v>5500000</v>
      </c>
      <c r="M68" s="61">
        <v>0</v>
      </c>
      <c r="N68" s="61" t="s">
        <v>65</v>
      </c>
      <c r="O68" s="155">
        <v>0</v>
      </c>
      <c r="P68" s="194" t="s">
        <v>562</v>
      </c>
      <c r="Q68" s="66">
        <v>0</v>
      </c>
      <c r="R68" s="155">
        <v>0</v>
      </c>
      <c r="S68" s="194" t="s">
        <v>562</v>
      </c>
      <c r="T68" s="252">
        <v>0</v>
      </c>
      <c r="U68" s="64">
        <v>0</v>
      </c>
      <c r="V68" s="257" t="s">
        <v>1365</v>
      </c>
      <c r="W68" s="299">
        <v>5008909</v>
      </c>
      <c r="X68" s="64">
        <v>100</v>
      </c>
      <c r="Y68" s="145" t="s">
        <v>1507</v>
      </c>
    </row>
    <row r="69" spans="2:25" ht="35.1" customHeight="1" x14ac:dyDescent="0.25">
      <c r="B69" s="30" t="s">
        <v>79</v>
      </c>
      <c r="C69" s="51" t="s">
        <v>80</v>
      </c>
      <c r="D69" s="51" t="s">
        <v>81</v>
      </c>
      <c r="E69" s="61" t="s">
        <v>95</v>
      </c>
      <c r="F69" s="61" t="s">
        <v>39</v>
      </c>
      <c r="G69" s="61">
        <v>45306</v>
      </c>
      <c r="H69" s="61">
        <v>45641</v>
      </c>
      <c r="I69" s="61">
        <v>1</v>
      </c>
      <c r="J69" s="61" t="s">
        <v>74</v>
      </c>
      <c r="K69" s="61" t="s">
        <v>99</v>
      </c>
      <c r="L69" s="61">
        <v>4000000</v>
      </c>
      <c r="M69" s="61">
        <v>0</v>
      </c>
      <c r="N69" s="61" t="s">
        <v>65</v>
      </c>
      <c r="O69" s="155">
        <v>0</v>
      </c>
      <c r="P69" s="194" t="s">
        <v>563</v>
      </c>
      <c r="Q69" s="66">
        <v>0</v>
      </c>
      <c r="R69" s="64">
        <v>30</v>
      </c>
      <c r="S69" s="257" t="s">
        <v>888</v>
      </c>
      <c r="T69" s="252">
        <v>4760000</v>
      </c>
      <c r="U69" s="64">
        <v>100</v>
      </c>
      <c r="V69" s="257" t="s">
        <v>1455</v>
      </c>
      <c r="W69" s="197">
        <v>0</v>
      </c>
      <c r="X69" s="64">
        <v>100</v>
      </c>
      <c r="Y69" s="145" t="s">
        <v>1707</v>
      </c>
    </row>
    <row r="70" spans="2:25" ht="35.1" customHeight="1" x14ac:dyDescent="0.25">
      <c r="B70" s="30" t="s">
        <v>79</v>
      </c>
      <c r="C70" s="51" t="s">
        <v>80</v>
      </c>
      <c r="D70" s="51" t="s">
        <v>81</v>
      </c>
      <c r="E70" s="61" t="s">
        <v>103</v>
      </c>
      <c r="F70" s="61" t="s">
        <v>41</v>
      </c>
      <c r="G70" s="61">
        <v>45292</v>
      </c>
      <c r="H70" s="61">
        <v>45656</v>
      </c>
      <c r="I70" s="61">
        <v>1</v>
      </c>
      <c r="J70" s="61" t="s">
        <v>74</v>
      </c>
      <c r="K70" s="61" t="s">
        <v>76</v>
      </c>
      <c r="L70" s="61">
        <v>0</v>
      </c>
      <c r="M70" s="61">
        <v>0</v>
      </c>
      <c r="N70" s="61" t="s">
        <v>794</v>
      </c>
      <c r="O70" s="155">
        <v>25</v>
      </c>
      <c r="P70" s="194" t="s">
        <v>564</v>
      </c>
      <c r="Q70" s="66">
        <v>0</v>
      </c>
      <c r="R70" s="64">
        <v>50</v>
      </c>
      <c r="S70" s="257" t="s">
        <v>1396</v>
      </c>
      <c r="T70" s="252">
        <v>0</v>
      </c>
      <c r="U70" s="64">
        <v>75</v>
      </c>
      <c r="V70" s="257" t="s">
        <v>1397</v>
      </c>
      <c r="W70" s="197">
        <v>0</v>
      </c>
      <c r="X70" s="64">
        <v>100</v>
      </c>
      <c r="Y70" s="145" t="s">
        <v>1616</v>
      </c>
    </row>
    <row r="71" spans="2:25" ht="35.1" customHeight="1" x14ac:dyDescent="0.25">
      <c r="B71" s="30" t="s">
        <v>79</v>
      </c>
      <c r="C71" s="51" t="s">
        <v>80</v>
      </c>
      <c r="D71" s="51" t="s">
        <v>81</v>
      </c>
      <c r="E71" s="61" t="s">
        <v>565</v>
      </c>
      <c r="F71" s="61" t="s">
        <v>41</v>
      </c>
      <c r="G71" s="61">
        <v>45292</v>
      </c>
      <c r="H71" s="61">
        <v>45656</v>
      </c>
      <c r="I71" s="61">
        <v>1</v>
      </c>
      <c r="J71" s="61" t="s">
        <v>74</v>
      </c>
      <c r="K71" s="61" t="s">
        <v>108</v>
      </c>
      <c r="L71" s="61">
        <v>0</v>
      </c>
      <c r="M71" s="61">
        <v>0</v>
      </c>
      <c r="N71" s="61" t="s">
        <v>794</v>
      </c>
      <c r="O71" s="155">
        <v>25</v>
      </c>
      <c r="P71" s="194" t="s">
        <v>566</v>
      </c>
      <c r="Q71" s="66">
        <v>0</v>
      </c>
      <c r="R71" s="64">
        <v>50</v>
      </c>
      <c r="S71" s="257" t="s">
        <v>889</v>
      </c>
      <c r="T71" s="252">
        <v>0</v>
      </c>
      <c r="U71" s="64">
        <v>75</v>
      </c>
      <c r="V71" s="257" t="s">
        <v>1398</v>
      </c>
      <c r="W71" s="197">
        <v>0</v>
      </c>
      <c r="X71" s="64">
        <v>100</v>
      </c>
      <c r="Y71" s="145" t="s">
        <v>1617</v>
      </c>
    </row>
    <row r="72" spans="2:25" ht="35.1" customHeight="1" x14ac:dyDescent="0.25">
      <c r="B72" s="30" t="s">
        <v>79</v>
      </c>
      <c r="C72" s="51" t="s">
        <v>80</v>
      </c>
      <c r="D72" s="51" t="s">
        <v>81</v>
      </c>
      <c r="E72" s="61" t="s">
        <v>570</v>
      </c>
      <c r="F72" s="61" t="s">
        <v>41</v>
      </c>
      <c r="G72" s="61">
        <v>45292</v>
      </c>
      <c r="H72" s="61">
        <v>45337</v>
      </c>
      <c r="I72" s="61">
        <v>1</v>
      </c>
      <c r="J72" s="61" t="s">
        <v>74</v>
      </c>
      <c r="K72" s="61" t="s">
        <v>76</v>
      </c>
      <c r="L72" s="61">
        <v>0</v>
      </c>
      <c r="M72" s="61">
        <v>0</v>
      </c>
      <c r="N72" s="61" t="s">
        <v>794</v>
      </c>
      <c r="O72" s="155">
        <v>25</v>
      </c>
      <c r="P72" s="194" t="s">
        <v>567</v>
      </c>
      <c r="Q72" s="66">
        <v>0</v>
      </c>
      <c r="R72" s="64">
        <v>50</v>
      </c>
      <c r="S72" s="194" t="s">
        <v>890</v>
      </c>
      <c r="T72" s="252">
        <v>0</v>
      </c>
      <c r="U72" s="64">
        <v>75</v>
      </c>
      <c r="V72" s="257" t="s">
        <v>1399</v>
      </c>
      <c r="W72" s="197">
        <v>0</v>
      </c>
      <c r="X72" s="64">
        <v>100</v>
      </c>
      <c r="Y72" s="145" t="s">
        <v>1510</v>
      </c>
    </row>
    <row r="73" spans="2:25" ht="35.1" customHeight="1" x14ac:dyDescent="0.25">
      <c r="B73" s="30" t="s">
        <v>79</v>
      </c>
      <c r="C73" s="51" t="s">
        <v>80</v>
      </c>
      <c r="D73" s="51" t="s">
        <v>81</v>
      </c>
      <c r="E73" s="61" t="s">
        <v>1400</v>
      </c>
      <c r="F73" s="61" t="s">
        <v>41</v>
      </c>
      <c r="G73" s="61">
        <v>45292</v>
      </c>
      <c r="H73" s="61">
        <v>45656</v>
      </c>
      <c r="I73" s="61">
        <v>1</v>
      </c>
      <c r="J73" s="61" t="s">
        <v>74</v>
      </c>
      <c r="K73" s="61" t="s">
        <v>109</v>
      </c>
      <c r="L73" s="61">
        <v>0</v>
      </c>
      <c r="M73" s="61">
        <v>0</v>
      </c>
      <c r="N73" s="61" t="s">
        <v>794</v>
      </c>
      <c r="O73" s="155">
        <v>25</v>
      </c>
      <c r="P73" s="194" t="s">
        <v>568</v>
      </c>
      <c r="Q73" s="66">
        <v>0</v>
      </c>
      <c r="R73" s="64">
        <v>50</v>
      </c>
      <c r="S73" s="194" t="s">
        <v>1401</v>
      </c>
      <c r="T73" s="252">
        <v>0</v>
      </c>
      <c r="U73" s="64">
        <v>75</v>
      </c>
      <c r="V73" s="194" t="s">
        <v>1402</v>
      </c>
      <c r="W73" s="197">
        <v>0</v>
      </c>
      <c r="X73" s="64">
        <v>100</v>
      </c>
      <c r="Y73" s="38" t="s">
        <v>1618</v>
      </c>
    </row>
    <row r="74" spans="2:25" ht="35.1" customHeight="1" x14ac:dyDescent="0.25">
      <c r="B74" s="30" t="s">
        <v>79</v>
      </c>
      <c r="C74" s="51" t="s">
        <v>80</v>
      </c>
      <c r="D74" s="51" t="s">
        <v>81</v>
      </c>
      <c r="E74" s="61" t="s">
        <v>104</v>
      </c>
      <c r="F74" s="61" t="s">
        <v>41</v>
      </c>
      <c r="G74" s="61">
        <v>45306</v>
      </c>
      <c r="H74" s="61">
        <v>45412</v>
      </c>
      <c r="I74" s="61">
        <v>1</v>
      </c>
      <c r="J74" s="61" t="s">
        <v>74</v>
      </c>
      <c r="K74" s="61" t="s">
        <v>110</v>
      </c>
      <c r="L74" s="61">
        <v>0</v>
      </c>
      <c r="M74" s="61">
        <v>0</v>
      </c>
      <c r="N74" s="61" t="s">
        <v>794</v>
      </c>
      <c r="O74" s="155">
        <v>25</v>
      </c>
      <c r="P74" s="194" t="s">
        <v>569</v>
      </c>
      <c r="Q74" s="66">
        <v>0</v>
      </c>
      <c r="R74" s="64">
        <v>100</v>
      </c>
      <c r="S74" s="257" t="s">
        <v>891</v>
      </c>
      <c r="T74" s="252">
        <v>0</v>
      </c>
      <c r="U74" s="64">
        <v>100</v>
      </c>
      <c r="V74" s="257" t="s">
        <v>1389</v>
      </c>
      <c r="W74" s="197">
        <v>0</v>
      </c>
      <c r="X74" s="64">
        <v>100</v>
      </c>
      <c r="Y74" s="145" t="s">
        <v>1510</v>
      </c>
    </row>
    <row r="75" spans="2:25" ht="35.1" customHeight="1" x14ac:dyDescent="0.25">
      <c r="B75" s="30" t="s">
        <v>79</v>
      </c>
      <c r="C75" s="51" t="s">
        <v>80</v>
      </c>
      <c r="D75" s="51" t="s">
        <v>81</v>
      </c>
      <c r="E75" s="61" t="s">
        <v>105</v>
      </c>
      <c r="F75" s="61" t="s">
        <v>41</v>
      </c>
      <c r="G75" s="61">
        <v>45337</v>
      </c>
      <c r="H75" s="61">
        <v>45503</v>
      </c>
      <c r="I75" s="61">
        <v>1</v>
      </c>
      <c r="J75" s="61" t="s">
        <v>74</v>
      </c>
      <c r="K75" s="61" t="s">
        <v>537</v>
      </c>
      <c r="L75" s="61">
        <v>0</v>
      </c>
      <c r="M75" s="61">
        <v>0</v>
      </c>
      <c r="N75" s="61" t="s">
        <v>794</v>
      </c>
      <c r="O75" s="155">
        <v>25</v>
      </c>
      <c r="P75" s="194" t="s">
        <v>571</v>
      </c>
      <c r="Q75" s="66">
        <v>0</v>
      </c>
      <c r="R75" s="64">
        <v>50</v>
      </c>
      <c r="S75" s="257" t="s">
        <v>892</v>
      </c>
      <c r="T75" s="252">
        <v>0</v>
      </c>
      <c r="U75" s="64">
        <v>75</v>
      </c>
      <c r="V75" s="257" t="s">
        <v>1488</v>
      </c>
      <c r="W75" s="197">
        <v>0</v>
      </c>
      <c r="X75" s="64">
        <v>100</v>
      </c>
      <c r="Y75" s="145" t="s">
        <v>1619</v>
      </c>
    </row>
    <row r="76" spans="2:25" ht="35.1" customHeight="1" x14ac:dyDescent="0.25">
      <c r="B76" s="30" t="s">
        <v>79</v>
      </c>
      <c r="C76" s="51" t="s">
        <v>80</v>
      </c>
      <c r="D76" s="51" t="s">
        <v>81</v>
      </c>
      <c r="E76" s="61" t="s">
        <v>106</v>
      </c>
      <c r="F76" s="61" t="s">
        <v>41</v>
      </c>
      <c r="G76" s="61">
        <v>45324</v>
      </c>
      <c r="H76" s="61">
        <v>45656</v>
      </c>
      <c r="I76" s="61">
        <v>1</v>
      </c>
      <c r="J76" s="61" t="s">
        <v>74</v>
      </c>
      <c r="K76" s="61" t="s">
        <v>87</v>
      </c>
      <c r="L76" s="61">
        <v>0</v>
      </c>
      <c r="M76" s="61">
        <v>0</v>
      </c>
      <c r="N76" s="61" t="s">
        <v>794</v>
      </c>
      <c r="O76" s="155">
        <v>50</v>
      </c>
      <c r="P76" s="194" t="s">
        <v>572</v>
      </c>
      <c r="Q76" s="66">
        <v>0</v>
      </c>
      <c r="R76" s="64">
        <v>50</v>
      </c>
      <c r="S76" s="194" t="s">
        <v>893</v>
      </c>
      <c r="T76" s="252">
        <v>0</v>
      </c>
      <c r="U76" s="64">
        <v>100</v>
      </c>
      <c r="V76" s="194" t="s">
        <v>1403</v>
      </c>
      <c r="W76" s="197">
        <v>0</v>
      </c>
      <c r="X76" s="64">
        <v>100</v>
      </c>
      <c r="Y76" s="145" t="s">
        <v>1510</v>
      </c>
    </row>
    <row r="77" spans="2:25" ht="35.1" customHeight="1" x14ac:dyDescent="0.25">
      <c r="B77" s="30" t="s">
        <v>79</v>
      </c>
      <c r="C77" s="51" t="s">
        <v>80</v>
      </c>
      <c r="D77" s="51" t="s">
        <v>81</v>
      </c>
      <c r="E77" s="61" t="s">
        <v>107</v>
      </c>
      <c r="F77" s="61" t="s">
        <v>41</v>
      </c>
      <c r="G77" s="61">
        <v>45387</v>
      </c>
      <c r="H77" s="61">
        <v>45656</v>
      </c>
      <c r="I77" s="61">
        <v>1</v>
      </c>
      <c r="J77" s="61" t="s">
        <v>74</v>
      </c>
      <c r="K77" s="61" t="s">
        <v>110</v>
      </c>
      <c r="L77" s="61">
        <v>0</v>
      </c>
      <c r="M77" s="61">
        <v>0</v>
      </c>
      <c r="N77" s="61" t="s">
        <v>65</v>
      </c>
      <c r="O77" s="155">
        <v>0</v>
      </c>
      <c r="P77" s="194" t="s">
        <v>573</v>
      </c>
      <c r="Q77" s="66">
        <v>0</v>
      </c>
      <c r="R77" s="64">
        <v>50</v>
      </c>
      <c r="S77" s="194" t="s">
        <v>894</v>
      </c>
      <c r="T77" s="252">
        <v>0</v>
      </c>
      <c r="U77" s="64">
        <v>75</v>
      </c>
      <c r="V77" s="194" t="s">
        <v>1404</v>
      </c>
      <c r="W77" s="197">
        <v>0</v>
      </c>
      <c r="X77" s="64">
        <v>100</v>
      </c>
      <c r="Y77" s="145" t="s">
        <v>1617</v>
      </c>
    </row>
    <row r="78" spans="2:25" ht="35.1" customHeight="1" x14ac:dyDescent="0.25">
      <c r="B78" s="30" t="s">
        <v>79</v>
      </c>
      <c r="C78" s="51" t="s">
        <v>80</v>
      </c>
      <c r="D78" s="51" t="s">
        <v>81</v>
      </c>
      <c r="E78" s="61" t="s">
        <v>896</v>
      </c>
      <c r="F78" s="61" t="s">
        <v>41</v>
      </c>
      <c r="G78" s="61">
        <v>45381</v>
      </c>
      <c r="H78" s="61">
        <v>45565</v>
      </c>
      <c r="I78" s="61">
        <v>1</v>
      </c>
      <c r="J78" s="61" t="s">
        <v>74</v>
      </c>
      <c r="K78" s="61" t="s">
        <v>111</v>
      </c>
      <c r="L78" s="61">
        <v>0</v>
      </c>
      <c r="M78" s="61">
        <v>0</v>
      </c>
      <c r="N78" s="61" t="s">
        <v>794</v>
      </c>
      <c r="O78" s="155">
        <v>25</v>
      </c>
      <c r="P78" s="194" t="s">
        <v>574</v>
      </c>
      <c r="Q78" s="66">
        <v>0</v>
      </c>
      <c r="R78" s="64">
        <v>40</v>
      </c>
      <c r="S78" s="257" t="s">
        <v>895</v>
      </c>
      <c r="T78" s="252">
        <v>0</v>
      </c>
      <c r="U78" s="64">
        <v>75</v>
      </c>
      <c r="V78" s="257" t="s">
        <v>1405</v>
      </c>
      <c r="W78" s="197">
        <v>0</v>
      </c>
      <c r="X78" s="64">
        <v>100</v>
      </c>
      <c r="Y78" s="145" t="s">
        <v>1620</v>
      </c>
    </row>
    <row r="79" spans="2:25" ht="35.1" customHeight="1" x14ac:dyDescent="0.25">
      <c r="B79" s="30" t="s">
        <v>79</v>
      </c>
      <c r="C79" s="51" t="s">
        <v>80</v>
      </c>
      <c r="D79" s="51" t="s">
        <v>81</v>
      </c>
      <c r="E79" s="61" t="s">
        <v>126</v>
      </c>
      <c r="F79" s="61" t="s">
        <v>40</v>
      </c>
      <c r="G79" s="61">
        <v>45323</v>
      </c>
      <c r="H79" s="61">
        <v>45639</v>
      </c>
      <c r="I79" s="61">
        <v>1</v>
      </c>
      <c r="J79" s="61" t="s">
        <v>74</v>
      </c>
      <c r="K79" s="61" t="s">
        <v>130</v>
      </c>
      <c r="L79" s="61">
        <v>43000000</v>
      </c>
      <c r="M79" s="61">
        <v>0</v>
      </c>
      <c r="N79" s="61" t="s">
        <v>794</v>
      </c>
      <c r="O79" s="155">
        <v>25</v>
      </c>
      <c r="P79" s="30" t="s">
        <v>608</v>
      </c>
      <c r="Q79" s="66">
        <v>0</v>
      </c>
      <c r="R79" s="64">
        <v>50</v>
      </c>
      <c r="S79" s="255" t="s">
        <v>1136</v>
      </c>
      <c r="T79" s="252">
        <v>0</v>
      </c>
      <c r="U79" s="64">
        <v>50</v>
      </c>
      <c r="V79" s="257" t="s">
        <v>1419</v>
      </c>
      <c r="W79" s="197">
        <v>0</v>
      </c>
      <c r="X79" s="64">
        <v>50</v>
      </c>
      <c r="Y79" s="145" t="s">
        <v>1522</v>
      </c>
    </row>
    <row r="80" spans="2:25" ht="35.1" customHeight="1" x14ac:dyDescent="0.25">
      <c r="B80" s="30" t="s">
        <v>79</v>
      </c>
      <c r="C80" s="51" t="s">
        <v>80</v>
      </c>
      <c r="D80" s="51" t="s">
        <v>81</v>
      </c>
      <c r="E80" s="61" t="s">
        <v>1523</v>
      </c>
      <c r="F80" s="61" t="s">
        <v>40</v>
      </c>
      <c r="G80" s="61">
        <v>45323</v>
      </c>
      <c r="H80" s="61">
        <v>45639</v>
      </c>
      <c r="I80" s="61">
        <v>1</v>
      </c>
      <c r="J80" s="61" t="s">
        <v>74</v>
      </c>
      <c r="K80" s="61" t="s">
        <v>110</v>
      </c>
      <c r="L80" s="61">
        <v>0</v>
      </c>
      <c r="M80" s="61">
        <v>0</v>
      </c>
      <c r="N80" s="61" t="s">
        <v>794</v>
      </c>
      <c r="O80" s="155">
        <v>25</v>
      </c>
      <c r="P80" s="30" t="s">
        <v>609</v>
      </c>
      <c r="Q80" s="66">
        <v>0</v>
      </c>
      <c r="R80" s="64">
        <v>50</v>
      </c>
      <c r="S80" s="255" t="s">
        <v>1137</v>
      </c>
      <c r="T80" s="252">
        <v>0</v>
      </c>
      <c r="U80" s="64">
        <v>50</v>
      </c>
      <c r="V80" s="257" t="s">
        <v>1419</v>
      </c>
      <c r="W80" s="197">
        <v>0</v>
      </c>
      <c r="X80" s="64">
        <v>50</v>
      </c>
      <c r="Y80" s="145" t="s">
        <v>1524</v>
      </c>
    </row>
    <row r="81" spans="2:26" ht="35.1" customHeight="1" x14ac:dyDescent="0.25">
      <c r="B81" s="30" t="s">
        <v>79</v>
      </c>
      <c r="C81" s="51" t="s">
        <v>80</v>
      </c>
      <c r="D81" s="51" t="s">
        <v>81</v>
      </c>
      <c r="E81" s="61" t="s">
        <v>1525</v>
      </c>
      <c r="F81" s="61" t="s">
        <v>40</v>
      </c>
      <c r="G81" s="61">
        <v>45323</v>
      </c>
      <c r="H81" s="61">
        <v>45639</v>
      </c>
      <c r="I81" s="61">
        <v>1</v>
      </c>
      <c r="J81" s="61" t="s">
        <v>74</v>
      </c>
      <c r="K81" s="61" t="s">
        <v>87</v>
      </c>
      <c r="L81" s="61">
        <v>0</v>
      </c>
      <c r="M81" s="61">
        <v>0</v>
      </c>
      <c r="N81" s="61" t="s">
        <v>794</v>
      </c>
      <c r="O81" s="155">
        <v>25</v>
      </c>
      <c r="P81" s="30" t="s">
        <v>610</v>
      </c>
      <c r="Q81" s="66">
        <v>0</v>
      </c>
      <c r="R81" s="64">
        <v>50</v>
      </c>
      <c r="S81" s="255" t="s">
        <v>1138</v>
      </c>
      <c r="T81" s="252">
        <v>0</v>
      </c>
      <c r="U81" s="64">
        <v>50</v>
      </c>
      <c r="V81" s="257" t="s">
        <v>1419</v>
      </c>
      <c r="W81" s="197">
        <v>0</v>
      </c>
      <c r="X81" s="64">
        <v>60</v>
      </c>
      <c r="Y81" s="145" t="s">
        <v>1526</v>
      </c>
    </row>
    <row r="82" spans="2:26" ht="35.1" customHeight="1" x14ac:dyDescent="0.25">
      <c r="B82" s="30" t="s">
        <v>79</v>
      </c>
      <c r="C82" s="51" t="s">
        <v>80</v>
      </c>
      <c r="D82" s="51" t="s">
        <v>81</v>
      </c>
      <c r="E82" s="61" t="s">
        <v>127</v>
      </c>
      <c r="F82" s="61" t="s">
        <v>40</v>
      </c>
      <c r="G82" s="61">
        <v>45323</v>
      </c>
      <c r="H82" s="61">
        <v>45639</v>
      </c>
      <c r="I82" s="61">
        <v>1</v>
      </c>
      <c r="J82" s="61" t="s">
        <v>74</v>
      </c>
      <c r="K82" s="61" t="s">
        <v>87</v>
      </c>
      <c r="L82" s="61">
        <v>0</v>
      </c>
      <c r="M82" s="61">
        <v>0</v>
      </c>
      <c r="N82" s="61" t="s">
        <v>794</v>
      </c>
      <c r="O82" s="155">
        <v>25</v>
      </c>
      <c r="P82" s="30" t="s">
        <v>611</v>
      </c>
      <c r="Q82" s="66">
        <v>0</v>
      </c>
      <c r="R82" s="64">
        <v>50</v>
      </c>
      <c r="S82" s="255" t="s">
        <v>1139</v>
      </c>
      <c r="T82" s="252">
        <v>0</v>
      </c>
      <c r="U82" s="64">
        <v>50</v>
      </c>
      <c r="V82" s="257" t="s">
        <v>1419</v>
      </c>
      <c r="W82" s="197">
        <v>0</v>
      </c>
      <c r="X82" s="64">
        <v>100</v>
      </c>
      <c r="Y82" s="145" t="s">
        <v>1527</v>
      </c>
    </row>
    <row r="83" spans="2:26" ht="35.1" customHeight="1" x14ac:dyDescent="0.25">
      <c r="B83" s="30" t="s">
        <v>79</v>
      </c>
      <c r="C83" s="51" t="s">
        <v>80</v>
      </c>
      <c r="D83" s="51" t="s">
        <v>81</v>
      </c>
      <c r="E83" s="61" t="s">
        <v>128</v>
      </c>
      <c r="F83" s="61" t="s">
        <v>40</v>
      </c>
      <c r="G83" s="61">
        <v>45323</v>
      </c>
      <c r="H83" s="61">
        <v>45639</v>
      </c>
      <c r="I83" s="61">
        <v>1</v>
      </c>
      <c r="J83" s="61" t="s">
        <v>74</v>
      </c>
      <c r="K83" s="61" t="s">
        <v>538</v>
      </c>
      <c r="L83" s="61">
        <v>0</v>
      </c>
      <c r="M83" s="61">
        <v>0</v>
      </c>
      <c r="N83" s="61" t="s">
        <v>794</v>
      </c>
      <c r="O83" s="155">
        <v>25</v>
      </c>
      <c r="P83" s="30" t="s">
        <v>612</v>
      </c>
      <c r="Q83" s="66">
        <v>0</v>
      </c>
      <c r="R83" s="64">
        <v>50</v>
      </c>
      <c r="S83" s="255" t="s">
        <v>1140</v>
      </c>
      <c r="T83" s="252">
        <v>0</v>
      </c>
      <c r="U83" s="64">
        <v>50</v>
      </c>
      <c r="V83" s="257" t="s">
        <v>1419</v>
      </c>
      <c r="W83" s="197">
        <v>0</v>
      </c>
      <c r="X83" s="64">
        <v>0</v>
      </c>
      <c r="Y83" s="145" t="s">
        <v>1529</v>
      </c>
    </row>
    <row r="84" spans="2:26" ht="35.1" customHeight="1" x14ac:dyDescent="0.25">
      <c r="B84" s="30" t="s">
        <v>79</v>
      </c>
      <c r="C84" s="51" t="s">
        <v>80</v>
      </c>
      <c r="D84" s="51" t="s">
        <v>81</v>
      </c>
      <c r="E84" s="61" t="s">
        <v>129</v>
      </c>
      <c r="F84" s="61" t="s">
        <v>40</v>
      </c>
      <c r="G84" s="61">
        <v>45323</v>
      </c>
      <c r="H84" s="61">
        <v>45639</v>
      </c>
      <c r="I84" s="61">
        <v>1</v>
      </c>
      <c r="J84" s="61" t="s">
        <v>74</v>
      </c>
      <c r="K84" s="61" t="s">
        <v>87</v>
      </c>
      <c r="L84" s="61">
        <v>0</v>
      </c>
      <c r="M84" s="61">
        <v>0</v>
      </c>
      <c r="N84" s="61" t="s">
        <v>794</v>
      </c>
      <c r="O84" s="155">
        <v>25</v>
      </c>
      <c r="P84" s="30" t="s">
        <v>613</v>
      </c>
      <c r="Q84" s="66">
        <v>0</v>
      </c>
      <c r="R84" s="64">
        <v>50</v>
      </c>
      <c r="S84" s="255" t="s">
        <v>1141</v>
      </c>
      <c r="T84" s="252">
        <v>0</v>
      </c>
      <c r="U84" s="64">
        <v>50</v>
      </c>
      <c r="V84" s="257" t="s">
        <v>1419</v>
      </c>
      <c r="W84" s="197">
        <v>0</v>
      </c>
      <c r="X84" s="64">
        <v>50</v>
      </c>
      <c r="Y84" s="145" t="s">
        <v>1528</v>
      </c>
    </row>
    <row r="85" spans="2:26" ht="35.1" customHeight="1" x14ac:dyDescent="0.25">
      <c r="B85" s="61" t="s">
        <v>79</v>
      </c>
      <c r="C85" s="60" t="s">
        <v>80</v>
      </c>
      <c r="D85" s="60" t="s">
        <v>81</v>
      </c>
      <c r="E85" s="61" t="s">
        <v>368</v>
      </c>
      <c r="F85" s="61" t="s">
        <v>38</v>
      </c>
      <c r="G85" s="61">
        <v>45323</v>
      </c>
      <c r="H85" s="61">
        <v>45639</v>
      </c>
      <c r="I85" s="61">
        <v>1</v>
      </c>
      <c r="J85" s="61" t="s">
        <v>74</v>
      </c>
      <c r="K85" s="61" t="s">
        <v>87</v>
      </c>
      <c r="L85" s="61">
        <v>43735000</v>
      </c>
      <c r="M85" s="61">
        <v>0</v>
      </c>
      <c r="N85" s="61" t="s">
        <v>794</v>
      </c>
      <c r="O85" s="173">
        <v>25</v>
      </c>
      <c r="P85" s="61" t="s">
        <v>790</v>
      </c>
      <c r="Q85" s="66">
        <v>0</v>
      </c>
      <c r="R85" s="64">
        <v>50</v>
      </c>
      <c r="S85" s="257" t="s">
        <v>1240</v>
      </c>
      <c r="T85" s="252">
        <v>0</v>
      </c>
      <c r="U85" s="64">
        <v>75</v>
      </c>
      <c r="V85" s="257" t="s">
        <v>1241</v>
      </c>
      <c r="W85" s="197">
        <v>0</v>
      </c>
      <c r="X85" s="64">
        <v>100</v>
      </c>
      <c r="Y85" s="145" t="s">
        <v>1530</v>
      </c>
    </row>
    <row r="86" spans="2:26" ht="35.1" customHeight="1" x14ac:dyDescent="0.25">
      <c r="B86" s="61" t="s">
        <v>79</v>
      </c>
      <c r="C86" s="60" t="s">
        <v>80</v>
      </c>
      <c r="D86" s="60" t="s">
        <v>81</v>
      </c>
      <c r="E86" s="61" t="s">
        <v>369</v>
      </c>
      <c r="F86" s="61" t="s">
        <v>38</v>
      </c>
      <c r="G86" s="61">
        <v>45323</v>
      </c>
      <c r="H86" s="61">
        <v>45639</v>
      </c>
      <c r="I86" s="61">
        <v>1</v>
      </c>
      <c r="J86" s="61" t="s">
        <v>74</v>
      </c>
      <c r="K86" s="61" t="s">
        <v>87</v>
      </c>
      <c r="L86" s="61">
        <v>0</v>
      </c>
      <c r="M86" s="61">
        <v>0</v>
      </c>
      <c r="N86" s="61" t="s">
        <v>794</v>
      </c>
      <c r="O86" s="173">
        <v>25</v>
      </c>
      <c r="P86" s="161" t="s">
        <v>791</v>
      </c>
      <c r="Q86" s="66">
        <v>0</v>
      </c>
      <c r="R86" s="64">
        <v>50</v>
      </c>
      <c r="S86" s="257" t="s">
        <v>882</v>
      </c>
      <c r="T86" s="252">
        <v>0</v>
      </c>
      <c r="U86" s="64">
        <v>75</v>
      </c>
      <c r="V86" s="257" t="s">
        <v>1243</v>
      </c>
      <c r="W86" s="197">
        <v>0</v>
      </c>
      <c r="X86" s="64">
        <v>100</v>
      </c>
      <c r="Y86" s="145" t="s">
        <v>1531</v>
      </c>
    </row>
    <row r="87" spans="2:26" ht="35.1" customHeight="1" x14ac:dyDescent="0.25">
      <c r="B87" s="61" t="s">
        <v>79</v>
      </c>
      <c r="C87" s="60" t="s">
        <v>80</v>
      </c>
      <c r="D87" s="60" t="s">
        <v>81</v>
      </c>
      <c r="E87" s="61" t="s">
        <v>884</v>
      </c>
      <c r="F87" s="61" t="s">
        <v>38</v>
      </c>
      <c r="G87" s="61">
        <v>45323</v>
      </c>
      <c r="H87" s="61">
        <v>45639</v>
      </c>
      <c r="I87" s="61">
        <v>1</v>
      </c>
      <c r="J87" s="61" t="s">
        <v>74</v>
      </c>
      <c r="K87" s="61" t="s">
        <v>87</v>
      </c>
      <c r="L87" s="61">
        <v>0</v>
      </c>
      <c r="M87" s="61">
        <v>0</v>
      </c>
      <c r="N87" s="61" t="s">
        <v>794</v>
      </c>
      <c r="O87" s="173">
        <v>25</v>
      </c>
      <c r="P87" s="61" t="s">
        <v>883</v>
      </c>
      <c r="Q87" s="66">
        <v>0</v>
      </c>
      <c r="R87" s="64">
        <v>50</v>
      </c>
      <c r="S87" s="257" t="s">
        <v>1039</v>
      </c>
      <c r="T87" s="252">
        <v>0</v>
      </c>
      <c r="U87" s="64">
        <v>75</v>
      </c>
      <c r="V87" s="257" t="s">
        <v>1242</v>
      </c>
      <c r="W87" s="197">
        <v>0</v>
      </c>
      <c r="X87" s="64">
        <v>100</v>
      </c>
      <c r="Y87" s="145" t="s">
        <v>1532</v>
      </c>
    </row>
    <row r="88" spans="2:26" ht="35.1" customHeight="1" x14ac:dyDescent="0.25">
      <c r="B88" s="61" t="s">
        <v>79</v>
      </c>
      <c r="C88" s="60" t="s">
        <v>80</v>
      </c>
      <c r="D88" s="60" t="s">
        <v>81</v>
      </c>
      <c r="E88" s="61" t="s">
        <v>370</v>
      </c>
      <c r="F88" s="61" t="s">
        <v>38</v>
      </c>
      <c r="G88" s="61">
        <v>45383</v>
      </c>
      <c r="H88" s="61">
        <v>45639</v>
      </c>
      <c r="I88" s="61">
        <v>1</v>
      </c>
      <c r="J88" s="61" t="s">
        <v>74</v>
      </c>
      <c r="K88" s="61" t="s">
        <v>371</v>
      </c>
      <c r="L88" s="61">
        <v>93325479</v>
      </c>
      <c r="M88" s="61">
        <v>0</v>
      </c>
      <c r="N88" s="61" t="s">
        <v>794</v>
      </c>
      <c r="O88" s="173">
        <v>25</v>
      </c>
      <c r="P88" s="61" t="s">
        <v>792</v>
      </c>
      <c r="Q88" s="66">
        <v>0</v>
      </c>
      <c r="R88" s="64">
        <v>50</v>
      </c>
      <c r="S88" s="257" t="s">
        <v>1040</v>
      </c>
      <c r="T88" s="252">
        <v>0</v>
      </c>
      <c r="U88" s="64">
        <v>75</v>
      </c>
      <c r="V88" s="257" t="s">
        <v>1244</v>
      </c>
      <c r="W88" s="197">
        <v>0</v>
      </c>
      <c r="X88" s="64">
        <v>100</v>
      </c>
      <c r="Y88" s="145" t="s">
        <v>1533</v>
      </c>
    </row>
    <row r="89" spans="2:26" ht="35.1" customHeight="1" x14ac:dyDescent="0.25">
      <c r="B89" s="61" t="s">
        <v>79</v>
      </c>
      <c r="C89" s="60" t="s">
        <v>80</v>
      </c>
      <c r="D89" s="60" t="s">
        <v>81</v>
      </c>
      <c r="E89" s="61" t="s">
        <v>539</v>
      </c>
      <c r="F89" s="61" t="s">
        <v>38</v>
      </c>
      <c r="G89" s="61">
        <v>45323</v>
      </c>
      <c r="H89" s="61">
        <v>45639</v>
      </c>
      <c r="I89" s="61">
        <v>1</v>
      </c>
      <c r="J89" s="61" t="s">
        <v>74</v>
      </c>
      <c r="K89" s="61" t="s">
        <v>87</v>
      </c>
      <c r="L89" s="61">
        <v>0</v>
      </c>
      <c r="M89" s="61">
        <v>0</v>
      </c>
      <c r="N89" s="61" t="s">
        <v>794</v>
      </c>
      <c r="O89" s="173">
        <v>25</v>
      </c>
      <c r="P89" s="61" t="s">
        <v>793</v>
      </c>
      <c r="Q89" s="66">
        <v>0</v>
      </c>
      <c r="R89" s="64">
        <v>50</v>
      </c>
      <c r="S89" s="257" t="s">
        <v>1041</v>
      </c>
      <c r="T89" s="252">
        <v>0</v>
      </c>
      <c r="U89" s="64">
        <v>75</v>
      </c>
      <c r="V89" s="257" t="s">
        <v>1245</v>
      </c>
      <c r="W89" s="197">
        <v>0</v>
      </c>
      <c r="X89" s="64">
        <v>100</v>
      </c>
      <c r="Y89" s="145" t="s">
        <v>1510</v>
      </c>
    </row>
    <row r="90" spans="2:26" ht="35.1" customHeight="1" x14ac:dyDescent="0.25">
      <c r="B90" s="61" t="s">
        <v>79</v>
      </c>
      <c r="C90" s="60" t="s">
        <v>80</v>
      </c>
      <c r="D90" s="60" t="s">
        <v>81</v>
      </c>
      <c r="E90" s="61" t="s">
        <v>553</v>
      </c>
      <c r="F90" s="61" t="s">
        <v>43</v>
      </c>
      <c r="G90" s="61">
        <v>45323</v>
      </c>
      <c r="H90" s="61">
        <v>45639</v>
      </c>
      <c r="I90" s="61">
        <v>1</v>
      </c>
      <c r="J90" s="61" t="s">
        <v>74</v>
      </c>
      <c r="K90" s="61" t="s">
        <v>76</v>
      </c>
      <c r="L90" s="61">
        <v>0</v>
      </c>
      <c r="M90" s="61">
        <v>0</v>
      </c>
      <c r="N90" s="61" t="s">
        <v>794</v>
      </c>
      <c r="O90" s="173">
        <v>0</v>
      </c>
      <c r="P90" s="61" t="s">
        <v>986</v>
      </c>
      <c r="Q90" s="66">
        <v>0</v>
      </c>
      <c r="R90" s="64">
        <v>100</v>
      </c>
      <c r="S90" s="194" t="s">
        <v>987</v>
      </c>
      <c r="T90" s="252">
        <v>0</v>
      </c>
      <c r="U90" s="64">
        <v>100</v>
      </c>
      <c r="V90" s="257" t="s">
        <v>1277</v>
      </c>
      <c r="W90" s="197">
        <v>0</v>
      </c>
      <c r="X90" s="64">
        <v>100</v>
      </c>
      <c r="Y90" s="145" t="s">
        <v>1510</v>
      </c>
    </row>
    <row r="91" spans="2:26" ht="35.1" customHeight="1" x14ac:dyDescent="0.25">
      <c r="B91" s="61" t="s">
        <v>79</v>
      </c>
      <c r="C91" s="60" t="s">
        <v>80</v>
      </c>
      <c r="D91" s="60" t="s">
        <v>81</v>
      </c>
      <c r="E91" s="61" t="s">
        <v>555</v>
      </c>
      <c r="F91" s="61" t="s">
        <v>43</v>
      </c>
      <c r="G91" s="61">
        <v>45323</v>
      </c>
      <c r="H91" s="61">
        <v>45639</v>
      </c>
      <c r="I91" s="61">
        <v>1</v>
      </c>
      <c r="J91" s="61" t="s">
        <v>74</v>
      </c>
      <c r="K91" s="61" t="s">
        <v>76</v>
      </c>
      <c r="L91" s="61">
        <v>0</v>
      </c>
      <c r="M91" s="61">
        <v>0</v>
      </c>
      <c r="N91" s="61" t="s">
        <v>794</v>
      </c>
      <c r="O91" s="173">
        <v>100</v>
      </c>
      <c r="P91" s="61" t="s">
        <v>795</v>
      </c>
      <c r="Q91" s="66">
        <v>0</v>
      </c>
      <c r="R91" s="64">
        <v>100</v>
      </c>
      <c r="S91" s="257" t="s">
        <v>980</v>
      </c>
      <c r="T91" s="252">
        <v>0</v>
      </c>
      <c r="U91" s="64">
        <v>100</v>
      </c>
      <c r="V91" s="257" t="s">
        <v>1277</v>
      </c>
      <c r="W91" s="197">
        <v>0</v>
      </c>
      <c r="X91" s="64">
        <v>100</v>
      </c>
      <c r="Y91" s="145" t="s">
        <v>1510</v>
      </c>
    </row>
    <row r="92" spans="2:26" ht="35.1" customHeight="1" x14ac:dyDescent="0.25">
      <c r="B92" s="61" t="s">
        <v>79</v>
      </c>
      <c r="C92" s="60" t="s">
        <v>80</v>
      </c>
      <c r="D92" s="60" t="s">
        <v>81</v>
      </c>
      <c r="E92" s="61" t="s">
        <v>554</v>
      </c>
      <c r="F92" s="61" t="s">
        <v>47</v>
      </c>
      <c r="G92" s="61">
        <v>45323</v>
      </c>
      <c r="H92" s="61">
        <v>45639</v>
      </c>
      <c r="I92" s="61">
        <v>1</v>
      </c>
      <c r="J92" s="61" t="s">
        <v>74</v>
      </c>
      <c r="K92" s="61" t="s">
        <v>76</v>
      </c>
      <c r="L92" s="61">
        <v>0</v>
      </c>
      <c r="M92" s="61">
        <v>0</v>
      </c>
      <c r="N92" s="61" t="s">
        <v>794</v>
      </c>
      <c r="O92" s="155">
        <v>25</v>
      </c>
      <c r="P92" s="61" t="s">
        <v>678</v>
      </c>
      <c r="Q92" s="66">
        <v>0</v>
      </c>
      <c r="R92" s="64">
        <v>50</v>
      </c>
      <c r="S92" s="194" t="s">
        <v>1312</v>
      </c>
      <c r="T92" s="252">
        <v>0</v>
      </c>
      <c r="U92" s="64">
        <v>75</v>
      </c>
      <c r="V92" s="194" t="s">
        <v>1312</v>
      </c>
      <c r="W92" s="197">
        <v>0</v>
      </c>
      <c r="X92" s="64">
        <v>100</v>
      </c>
      <c r="Y92" s="38" t="s">
        <v>1312</v>
      </c>
    </row>
    <row r="93" spans="2:26" ht="35.1" customHeight="1" x14ac:dyDescent="0.25">
      <c r="B93" s="61" t="s">
        <v>79</v>
      </c>
      <c r="C93" s="60" t="s">
        <v>80</v>
      </c>
      <c r="D93" s="60"/>
      <c r="E93" s="61" t="s">
        <v>1043</v>
      </c>
      <c r="F93" s="61" t="s">
        <v>635</v>
      </c>
      <c r="G93" s="61"/>
      <c r="H93" s="61"/>
      <c r="I93" s="61"/>
      <c r="J93" s="61"/>
      <c r="K93" s="61"/>
      <c r="L93" s="61">
        <v>0</v>
      </c>
      <c r="M93" s="61">
        <v>0</v>
      </c>
      <c r="N93" s="61"/>
      <c r="O93" s="155">
        <v>0</v>
      </c>
      <c r="P93" s="61" t="s">
        <v>502</v>
      </c>
      <c r="Q93" s="66">
        <v>0</v>
      </c>
      <c r="R93" s="64">
        <v>50</v>
      </c>
      <c r="S93" s="194" t="s">
        <v>1052</v>
      </c>
      <c r="T93" s="252">
        <v>0</v>
      </c>
      <c r="U93" s="64">
        <v>50</v>
      </c>
      <c r="V93" s="257" t="s">
        <v>1304</v>
      </c>
      <c r="W93" s="197">
        <v>0</v>
      </c>
      <c r="X93" s="64">
        <v>100</v>
      </c>
      <c r="Y93" s="60" t="s">
        <v>1718</v>
      </c>
    </row>
    <row r="94" spans="2:26" ht="35.1" customHeight="1" x14ac:dyDescent="0.25">
      <c r="B94" s="61" t="s">
        <v>79</v>
      </c>
      <c r="C94" s="60" t="s">
        <v>80</v>
      </c>
      <c r="D94" s="60"/>
      <c r="E94" s="61" t="s">
        <v>1042</v>
      </c>
      <c r="F94" s="61" t="s">
        <v>635</v>
      </c>
      <c r="G94" s="61"/>
      <c r="H94" s="61"/>
      <c r="I94" s="61"/>
      <c r="J94" s="61"/>
      <c r="K94" s="61"/>
      <c r="L94" s="61">
        <v>0</v>
      </c>
      <c r="M94" s="61">
        <v>0</v>
      </c>
      <c r="N94" s="61"/>
      <c r="O94" s="155">
        <v>0</v>
      </c>
      <c r="P94" s="61" t="s">
        <v>502</v>
      </c>
      <c r="Q94" s="66">
        <v>0</v>
      </c>
      <c r="R94" s="64">
        <v>50</v>
      </c>
      <c r="S94" s="194" t="s">
        <v>1053</v>
      </c>
      <c r="T94" s="252">
        <v>0</v>
      </c>
      <c r="U94" s="64">
        <v>50</v>
      </c>
      <c r="V94" s="257" t="s">
        <v>1304</v>
      </c>
      <c r="W94" s="197">
        <v>0</v>
      </c>
      <c r="X94" s="64">
        <v>100</v>
      </c>
      <c r="Y94" s="60" t="s">
        <v>1719</v>
      </c>
    </row>
    <row r="95" spans="2:26" ht="35.1" customHeight="1" x14ac:dyDescent="0.25">
      <c r="B95" s="30" t="s">
        <v>192</v>
      </c>
      <c r="C95" s="30" t="s">
        <v>194</v>
      </c>
      <c r="D95" s="30" t="s">
        <v>113</v>
      </c>
      <c r="E95" s="61" t="s">
        <v>112</v>
      </c>
      <c r="F95" s="61" t="s">
        <v>37</v>
      </c>
      <c r="G95" s="61">
        <v>45306</v>
      </c>
      <c r="H95" s="61">
        <v>45641</v>
      </c>
      <c r="I95" s="61">
        <v>1</v>
      </c>
      <c r="J95" s="61" t="s">
        <v>74</v>
      </c>
      <c r="K95" s="61" t="s">
        <v>123</v>
      </c>
      <c r="L95" s="61">
        <v>0</v>
      </c>
      <c r="M95" s="61">
        <v>0</v>
      </c>
      <c r="N95" s="61" t="s">
        <v>794</v>
      </c>
      <c r="O95" s="155">
        <v>20</v>
      </c>
      <c r="P95" s="30" t="s">
        <v>850</v>
      </c>
      <c r="Q95" s="66">
        <v>0</v>
      </c>
      <c r="R95" s="64">
        <v>40</v>
      </c>
      <c r="S95" s="257" t="s">
        <v>1168</v>
      </c>
      <c r="T95" s="252">
        <v>0</v>
      </c>
      <c r="U95" s="64">
        <v>40</v>
      </c>
      <c r="V95" s="257" t="s">
        <v>1420</v>
      </c>
      <c r="W95" s="197">
        <v>0</v>
      </c>
      <c r="X95" s="64">
        <v>100</v>
      </c>
      <c r="Y95" s="145" t="s">
        <v>1720</v>
      </c>
    </row>
    <row r="96" spans="2:26" ht="35.1" customHeight="1" x14ac:dyDescent="0.25">
      <c r="B96" s="30" t="s">
        <v>192</v>
      </c>
      <c r="C96" s="30" t="s">
        <v>195</v>
      </c>
      <c r="D96" s="50" t="s">
        <v>115</v>
      </c>
      <c r="E96" s="61" t="s">
        <v>114</v>
      </c>
      <c r="F96" s="61" t="s">
        <v>42</v>
      </c>
      <c r="G96" s="61">
        <v>45306</v>
      </c>
      <c r="H96" s="61">
        <v>45641</v>
      </c>
      <c r="I96" s="61">
        <v>1</v>
      </c>
      <c r="J96" s="61" t="s">
        <v>74</v>
      </c>
      <c r="K96" s="61" t="s">
        <v>116</v>
      </c>
      <c r="L96" s="61">
        <v>163795000</v>
      </c>
      <c r="M96" s="61">
        <v>0</v>
      </c>
      <c r="N96" s="61" t="s">
        <v>794</v>
      </c>
      <c r="O96" s="173">
        <v>25</v>
      </c>
      <c r="P96" s="61" t="s">
        <v>803</v>
      </c>
      <c r="Q96" s="66">
        <v>0</v>
      </c>
      <c r="R96" s="64">
        <v>50</v>
      </c>
      <c r="S96" s="257" t="s">
        <v>1124</v>
      </c>
      <c r="T96" s="252">
        <v>0</v>
      </c>
      <c r="U96" s="64">
        <v>75</v>
      </c>
      <c r="V96" s="257" t="s">
        <v>1303</v>
      </c>
      <c r="W96" s="197">
        <v>0</v>
      </c>
      <c r="X96" s="64">
        <v>100</v>
      </c>
      <c r="Y96" s="145" t="s">
        <v>1536</v>
      </c>
      <c r="Z96" s="28" t="s">
        <v>1535</v>
      </c>
    </row>
    <row r="97" spans="2:25" ht="35.1" customHeight="1" x14ac:dyDescent="0.25">
      <c r="B97" s="30" t="s">
        <v>192</v>
      </c>
      <c r="C97" s="30" t="s">
        <v>195</v>
      </c>
      <c r="D97" s="50" t="s">
        <v>122</v>
      </c>
      <c r="E97" s="61" t="s">
        <v>117</v>
      </c>
      <c r="F97" s="61" t="s">
        <v>42</v>
      </c>
      <c r="G97" s="61">
        <v>45306</v>
      </c>
      <c r="H97" s="61">
        <v>45641</v>
      </c>
      <c r="I97" s="61">
        <v>1</v>
      </c>
      <c r="J97" s="61" t="s">
        <v>74</v>
      </c>
      <c r="K97" s="61" t="s">
        <v>124</v>
      </c>
      <c r="L97" s="61">
        <v>445400000</v>
      </c>
      <c r="M97" s="61">
        <v>0</v>
      </c>
      <c r="N97" s="61" t="s">
        <v>794</v>
      </c>
      <c r="O97" s="173">
        <v>25</v>
      </c>
      <c r="P97" s="61" t="s">
        <v>804</v>
      </c>
      <c r="Q97" s="66">
        <v>0</v>
      </c>
      <c r="R97" s="155">
        <v>50</v>
      </c>
      <c r="S97" s="194" t="s">
        <v>804</v>
      </c>
      <c r="T97" s="252">
        <v>0</v>
      </c>
      <c r="U97" s="64">
        <v>75</v>
      </c>
      <c r="V97" s="194" t="s">
        <v>804</v>
      </c>
      <c r="W97" s="197">
        <v>0</v>
      </c>
      <c r="X97" s="64">
        <v>100</v>
      </c>
      <c r="Y97" s="145" t="s">
        <v>804</v>
      </c>
    </row>
    <row r="98" spans="2:25" ht="35.1" customHeight="1" x14ac:dyDescent="0.25">
      <c r="B98" s="30" t="s">
        <v>192</v>
      </c>
      <c r="C98" s="30" t="s">
        <v>195</v>
      </c>
      <c r="D98" s="50" t="s">
        <v>122</v>
      </c>
      <c r="E98" s="61" t="s">
        <v>118</v>
      </c>
      <c r="F98" s="61" t="s">
        <v>42</v>
      </c>
      <c r="G98" s="61">
        <v>45306</v>
      </c>
      <c r="H98" s="61">
        <v>45641</v>
      </c>
      <c r="I98" s="61">
        <v>1</v>
      </c>
      <c r="J98" s="61" t="s">
        <v>74</v>
      </c>
      <c r="K98" s="61" t="s">
        <v>125</v>
      </c>
      <c r="L98" s="61">
        <v>30000000</v>
      </c>
      <c r="M98" s="61">
        <v>0</v>
      </c>
      <c r="N98" s="61" t="s">
        <v>794</v>
      </c>
      <c r="O98" s="173">
        <v>25</v>
      </c>
      <c r="P98" s="61" t="s">
        <v>805</v>
      </c>
      <c r="Q98" s="66">
        <v>0</v>
      </c>
      <c r="R98" s="155">
        <v>50</v>
      </c>
      <c r="S98" s="257" t="s">
        <v>1125</v>
      </c>
      <c r="T98" s="252">
        <v>0</v>
      </c>
      <c r="U98" s="64">
        <v>75</v>
      </c>
      <c r="V98" s="257" t="s">
        <v>1305</v>
      </c>
      <c r="W98" s="197">
        <v>0</v>
      </c>
      <c r="X98" s="64">
        <v>75</v>
      </c>
      <c r="Y98" s="145" t="s">
        <v>1537</v>
      </c>
    </row>
    <row r="99" spans="2:25" ht="35.1" customHeight="1" x14ac:dyDescent="0.25">
      <c r="B99" s="111" t="s">
        <v>431</v>
      </c>
      <c r="C99" s="10" t="s">
        <v>432</v>
      </c>
      <c r="D99" s="10" t="s">
        <v>433</v>
      </c>
      <c r="E99" s="61" t="s">
        <v>1508</v>
      </c>
      <c r="F99" s="61" t="s">
        <v>43</v>
      </c>
      <c r="G99" s="61">
        <v>45306</v>
      </c>
      <c r="H99" s="61">
        <v>45641</v>
      </c>
      <c r="I99" s="61">
        <v>1</v>
      </c>
      <c r="J99" s="61" t="s">
        <v>74</v>
      </c>
      <c r="K99" s="61" t="s">
        <v>253</v>
      </c>
      <c r="L99" s="61">
        <v>0</v>
      </c>
      <c r="M99" s="61">
        <v>0</v>
      </c>
      <c r="N99" s="61" t="s">
        <v>794</v>
      </c>
      <c r="O99" s="173">
        <v>25</v>
      </c>
      <c r="P99" s="61" t="s">
        <v>796</v>
      </c>
      <c r="Q99" s="66">
        <v>0</v>
      </c>
      <c r="R99" s="64">
        <v>30</v>
      </c>
      <c r="S99" s="257" t="s">
        <v>1057</v>
      </c>
      <c r="T99" s="252">
        <v>0</v>
      </c>
      <c r="U99" s="64">
        <v>75</v>
      </c>
      <c r="V99" s="257" t="s">
        <v>1296</v>
      </c>
      <c r="W99" s="197">
        <v>0</v>
      </c>
      <c r="X99" s="64">
        <v>100</v>
      </c>
      <c r="Y99" s="145" t="s">
        <v>1509</v>
      </c>
    </row>
    <row r="100" spans="2:25" ht="35.1" customHeight="1" x14ac:dyDescent="0.25">
      <c r="B100" s="111" t="s">
        <v>431</v>
      </c>
      <c r="C100" s="11" t="s">
        <v>513</v>
      </c>
      <c r="D100" s="11" t="s">
        <v>514</v>
      </c>
      <c r="E100" s="61" t="s">
        <v>515</v>
      </c>
      <c r="F100" s="61" t="s">
        <v>37</v>
      </c>
      <c r="G100" s="61">
        <v>45306</v>
      </c>
      <c r="H100" s="61">
        <v>45641</v>
      </c>
      <c r="I100" s="61">
        <v>1</v>
      </c>
      <c r="J100" s="61" t="s">
        <v>74</v>
      </c>
      <c r="K100" s="61" t="s">
        <v>540</v>
      </c>
      <c r="L100" s="61">
        <v>0</v>
      </c>
      <c r="M100" s="61">
        <v>0</v>
      </c>
      <c r="N100" s="61" t="s">
        <v>65</v>
      </c>
      <c r="O100" s="155">
        <v>0</v>
      </c>
      <c r="P100" s="61" t="s">
        <v>778</v>
      </c>
      <c r="Q100" s="66">
        <v>0</v>
      </c>
      <c r="R100" s="64">
        <v>40</v>
      </c>
      <c r="S100" s="257" t="s">
        <v>1164</v>
      </c>
      <c r="T100" s="252">
        <v>0</v>
      </c>
      <c r="U100" s="64">
        <v>75</v>
      </c>
      <c r="V100" s="257" t="s">
        <v>1721</v>
      </c>
      <c r="W100" s="197">
        <v>0</v>
      </c>
      <c r="X100" s="64">
        <v>100</v>
      </c>
      <c r="Y100" s="145" t="s">
        <v>1722</v>
      </c>
    </row>
    <row r="101" spans="2:25" ht="35.1" customHeight="1" x14ac:dyDescent="0.25">
      <c r="B101" s="111" t="s">
        <v>431</v>
      </c>
      <c r="C101" s="11" t="s">
        <v>516</v>
      </c>
      <c r="D101" s="11" t="s">
        <v>517</v>
      </c>
      <c r="E101" s="61" t="s">
        <v>546</v>
      </c>
      <c r="F101" s="61" t="s">
        <v>43</v>
      </c>
      <c r="G101" s="61">
        <v>45306</v>
      </c>
      <c r="H101" s="61">
        <v>45641</v>
      </c>
      <c r="I101" s="61">
        <v>1</v>
      </c>
      <c r="J101" s="61" t="s">
        <v>74</v>
      </c>
      <c r="K101" s="61" t="s">
        <v>327</v>
      </c>
      <c r="L101" s="61">
        <v>126000000</v>
      </c>
      <c r="M101" s="61">
        <v>0</v>
      </c>
      <c r="N101" s="61" t="s">
        <v>794</v>
      </c>
      <c r="O101" s="173">
        <v>30</v>
      </c>
      <c r="P101" s="61" t="s">
        <v>797</v>
      </c>
      <c r="Q101" s="66">
        <v>73000000</v>
      </c>
      <c r="R101" s="64">
        <v>50</v>
      </c>
      <c r="S101" s="257" t="s">
        <v>981</v>
      </c>
      <c r="T101" s="252">
        <v>0</v>
      </c>
      <c r="U101" s="64">
        <v>100</v>
      </c>
      <c r="V101" s="257" t="s">
        <v>1299</v>
      </c>
      <c r="W101" s="197">
        <v>0</v>
      </c>
      <c r="X101" s="64">
        <v>100</v>
      </c>
      <c r="Y101" s="145" t="s">
        <v>1510</v>
      </c>
    </row>
    <row r="102" spans="2:25" ht="35.1" customHeight="1" x14ac:dyDescent="0.25">
      <c r="B102" s="111" t="s">
        <v>320</v>
      </c>
      <c r="C102" s="10" t="s">
        <v>528</v>
      </c>
      <c r="D102" s="10" t="s">
        <v>321</v>
      </c>
      <c r="E102" s="61" t="s">
        <v>322</v>
      </c>
      <c r="F102" s="61" t="s">
        <v>44</v>
      </c>
      <c r="G102" s="61">
        <v>45306</v>
      </c>
      <c r="H102" s="61">
        <v>45641</v>
      </c>
      <c r="I102" s="61">
        <v>1</v>
      </c>
      <c r="J102" s="61" t="s">
        <v>74</v>
      </c>
      <c r="K102" s="61" t="s">
        <v>327</v>
      </c>
      <c r="L102" s="61">
        <v>110000000</v>
      </c>
      <c r="M102" s="61">
        <v>0</v>
      </c>
      <c r="N102" s="61" t="s">
        <v>794</v>
      </c>
      <c r="O102" s="155">
        <v>10</v>
      </c>
      <c r="P102" s="61" t="s">
        <v>645</v>
      </c>
      <c r="Q102" s="66">
        <v>0</v>
      </c>
      <c r="R102" s="64">
        <v>15</v>
      </c>
      <c r="S102" s="257" t="s">
        <v>958</v>
      </c>
      <c r="T102" s="252">
        <v>0</v>
      </c>
      <c r="U102" s="64">
        <v>100</v>
      </c>
      <c r="V102" s="257" t="s">
        <v>1429</v>
      </c>
      <c r="W102" s="197">
        <v>0</v>
      </c>
      <c r="X102" s="64">
        <v>100</v>
      </c>
      <c r="Y102" s="145" t="s">
        <v>1656</v>
      </c>
    </row>
    <row r="103" spans="2:25" ht="35.1" customHeight="1" x14ac:dyDescent="0.25">
      <c r="B103" s="111" t="s">
        <v>320</v>
      </c>
      <c r="C103" s="10" t="s">
        <v>528</v>
      </c>
      <c r="D103" s="60" t="s">
        <v>81</v>
      </c>
      <c r="E103" s="61" t="s">
        <v>323</v>
      </c>
      <c r="F103" s="61" t="s">
        <v>44</v>
      </c>
      <c r="G103" s="61">
        <v>45306</v>
      </c>
      <c r="H103" s="61">
        <v>45641</v>
      </c>
      <c r="I103" s="61">
        <v>1</v>
      </c>
      <c r="J103" s="61" t="s">
        <v>74</v>
      </c>
      <c r="K103" s="61" t="s">
        <v>125</v>
      </c>
      <c r="L103" s="61">
        <v>104000000</v>
      </c>
      <c r="M103" s="61">
        <v>0</v>
      </c>
      <c r="N103" s="61" t="s">
        <v>794</v>
      </c>
      <c r="O103" s="155">
        <v>25</v>
      </c>
      <c r="P103" s="61" t="s">
        <v>646</v>
      </c>
      <c r="Q103" s="66">
        <v>0</v>
      </c>
      <c r="R103" s="64">
        <v>40</v>
      </c>
      <c r="S103" s="257" t="s">
        <v>959</v>
      </c>
      <c r="T103" s="252">
        <v>0</v>
      </c>
      <c r="U103" s="64">
        <v>40</v>
      </c>
      <c r="V103" s="257" t="s">
        <v>1430</v>
      </c>
      <c r="W103" s="197">
        <v>0</v>
      </c>
      <c r="X103" s="64">
        <v>100</v>
      </c>
      <c r="Y103" s="145" t="s">
        <v>1653</v>
      </c>
    </row>
    <row r="104" spans="2:25" ht="35.1" customHeight="1" x14ac:dyDescent="0.25">
      <c r="B104" s="111" t="s">
        <v>320</v>
      </c>
      <c r="C104" s="10" t="s">
        <v>528</v>
      </c>
      <c r="D104" s="60" t="s">
        <v>81</v>
      </c>
      <c r="E104" s="61" t="s">
        <v>324</v>
      </c>
      <c r="F104" s="61" t="s">
        <v>44</v>
      </c>
      <c r="G104" s="61">
        <v>45306</v>
      </c>
      <c r="H104" s="61">
        <v>45641</v>
      </c>
      <c r="I104" s="61">
        <v>1</v>
      </c>
      <c r="J104" s="61" t="s">
        <v>74</v>
      </c>
      <c r="K104" s="61" t="s">
        <v>327</v>
      </c>
      <c r="L104" s="61">
        <v>30000000</v>
      </c>
      <c r="M104" s="61">
        <v>0</v>
      </c>
      <c r="N104" s="61" t="s">
        <v>794</v>
      </c>
      <c r="O104" s="155">
        <v>25</v>
      </c>
      <c r="P104" s="61" t="s">
        <v>647</v>
      </c>
      <c r="Q104" s="66">
        <v>0</v>
      </c>
      <c r="R104" s="64">
        <v>25</v>
      </c>
      <c r="S104" s="257" t="s">
        <v>960</v>
      </c>
      <c r="T104" s="252">
        <v>9000000</v>
      </c>
      <c r="U104" s="64">
        <v>100</v>
      </c>
      <c r="V104" s="257" t="s">
        <v>1431</v>
      </c>
      <c r="W104" s="197">
        <v>0</v>
      </c>
      <c r="X104" s="64">
        <v>100</v>
      </c>
      <c r="Y104" s="145" t="s">
        <v>1657</v>
      </c>
    </row>
    <row r="105" spans="2:25" ht="35.1" customHeight="1" x14ac:dyDescent="0.25">
      <c r="B105" s="111" t="s">
        <v>320</v>
      </c>
      <c r="C105" s="10" t="s">
        <v>528</v>
      </c>
      <c r="D105" s="60" t="s">
        <v>81</v>
      </c>
      <c r="E105" s="61" t="s">
        <v>325</v>
      </c>
      <c r="F105" s="61" t="s">
        <v>44</v>
      </c>
      <c r="G105" s="61">
        <v>45306</v>
      </c>
      <c r="H105" s="61">
        <v>45641</v>
      </c>
      <c r="I105" s="61">
        <v>1</v>
      </c>
      <c r="J105" s="61" t="s">
        <v>74</v>
      </c>
      <c r="K105" s="61" t="s">
        <v>327</v>
      </c>
      <c r="L105" s="61">
        <v>32000000</v>
      </c>
      <c r="M105" s="61">
        <v>0</v>
      </c>
      <c r="N105" s="61" t="s">
        <v>794</v>
      </c>
      <c r="O105" s="155">
        <v>25</v>
      </c>
      <c r="P105" s="61" t="s">
        <v>648</v>
      </c>
      <c r="Q105" s="66">
        <v>0</v>
      </c>
      <c r="R105" s="64">
        <v>50</v>
      </c>
      <c r="S105" s="257" t="s">
        <v>961</v>
      </c>
      <c r="T105" s="252">
        <v>0</v>
      </c>
      <c r="U105" s="64">
        <v>75</v>
      </c>
      <c r="V105" s="257" t="s">
        <v>961</v>
      </c>
      <c r="W105" s="197">
        <v>0</v>
      </c>
      <c r="X105" s="64">
        <v>100</v>
      </c>
      <c r="Y105" s="145" t="s">
        <v>1652</v>
      </c>
    </row>
    <row r="106" spans="2:25" ht="35.1" customHeight="1" x14ac:dyDescent="0.25">
      <c r="B106" s="111" t="s">
        <v>320</v>
      </c>
      <c r="C106" s="10" t="s">
        <v>528</v>
      </c>
      <c r="D106" s="60" t="s">
        <v>81</v>
      </c>
      <c r="E106" s="61" t="s">
        <v>1432</v>
      </c>
      <c r="F106" s="61" t="s">
        <v>44</v>
      </c>
      <c r="G106" s="61">
        <v>45306</v>
      </c>
      <c r="H106" s="61">
        <v>45641</v>
      </c>
      <c r="I106" s="61">
        <v>1</v>
      </c>
      <c r="J106" s="61" t="s">
        <v>74</v>
      </c>
      <c r="K106" s="61" t="s">
        <v>327</v>
      </c>
      <c r="L106" s="61">
        <v>20000000</v>
      </c>
      <c r="M106" s="61">
        <v>0</v>
      </c>
      <c r="N106" s="61" t="s">
        <v>65</v>
      </c>
      <c r="O106" s="155">
        <v>0</v>
      </c>
      <c r="P106" s="61" t="s">
        <v>626</v>
      </c>
      <c r="Q106" s="66">
        <v>0</v>
      </c>
      <c r="R106" s="64">
        <v>0</v>
      </c>
      <c r="S106" s="194" t="s">
        <v>626</v>
      </c>
      <c r="T106" s="252">
        <v>0</v>
      </c>
      <c r="U106" s="64">
        <v>75</v>
      </c>
      <c r="V106" s="257" t="s">
        <v>1433</v>
      </c>
      <c r="W106" s="197">
        <v>0</v>
      </c>
      <c r="X106" s="64">
        <v>100</v>
      </c>
      <c r="Y106" s="145" t="s">
        <v>1654</v>
      </c>
    </row>
    <row r="107" spans="2:25" ht="35.1" customHeight="1" x14ac:dyDescent="0.25">
      <c r="B107" s="111" t="s">
        <v>320</v>
      </c>
      <c r="C107" s="10" t="s">
        <v>528</v>
      </c>
      <c r="D107" s="60" t="s">
        <v>81</v>
      </c>
      <c r="E107" s="61" t="s">
        <v>326</v>
      </c>
      <c r="F107" s="61" t="s">
        <v>44</v>
      </c>
      <c r="G107" s="61">
        <v>45306</v>
      </c>
      <c r="H107" s="61">
        <v>45641</v>
      </c>
      <c r="I107" s="61">
        <v>1</v>
      </c>
      <c r="J107" s="61" t="s">
        <v>74</v>
      </c>
      <c r="K107" s="61" t="s">
        <v>327</v>
      </c>
      <c r="L107" s="61">
        <v>42000000</v>
      </c>
      <c r="M107" s="61">
        <v>0</v>
      </c>
      <c r="N107" s="61" t="s">
        <v>65</v>
      </c>
      <c r="O107" s="155">
        <v>0</v>
      </c>
      <c r="P107" s="61" t="s">
        <v>626</v>
      </c>
      <c r="Q107" s="66">
        <v>0</v>
      </c>
      <c r="R107" s="64">
        <v>0</v>
      </c>
      <c r="S107" s="194" t="s">
        <v>626</v>
      </c>
      <c r="T107" s="252">
        <v>0</v>
      </c>
      <c r="U107" s="64">
        <v>25</v>
      </c>
      <c r="V107" s="257" t="s">
        <v>1434</v>
      </c>
      <c r="W107" s="197">
        <v>0</v>
      </c>
      <c r="X107" s="64">
        <v>100</v>
      </c>
      <c r="Y107" s="145" t="s">
        <v>1655</v>
      </c>
    </row>
    <row r="108" spans="2:25" ht="54.75" customHeight="1" x14ac:dyDescent="0.25">
      <c r="B108" s="111" t="s">
        <v>254</v>
      </c>
      <c r="C108" s="10" t="s">
        <v>380</v>
      </c>
      <c r="D108" s="60" t="s">
        <v>81</v>
      </c>
      <c r="E108" s="61" t="s">
        <v>519</v>
      </c>
      <c r="F108" s="61" t="s">
        <v>382</v>
      </c>
      <c r="G108" s="61">
        <v>45306</v>
      </c>
      <c r="H108" s="61">
        <v>45641</v>
      </c>
      <c r="I108" s="61">
        <v>1</v>
      </c>
      <c r="J108" s="61" t="s">
        <v>74</v>
      </c>
      <c r="K108" s="61" t="s">
        <v>125</v>
      </c>
      <c r="L108" s="61">
        <v>0</v>
      </c>
      <c r="M108" s="61">
        <v>0</v>
      </c>
      <c r="N108" s="61" t="s">
        <v>65</v>
      </c>
      <c r="O108" s="155">
        <v>0</v>
      </c>
      <c r="P108" s="61" t="s">
        <v>851</v>
      </c>
      <c r="Q108" s="66">
        <v>0</v>
      </c>
      <c r="R108" s="64">
        <v>50</v>
      </c>
      <c r="S108" s="257" t="s">
        <v>1147</v>
      </c>
      <c r="T108" s="252">
        <v>0</v>
      </c>
      <c r="U108" s="64">
        <v>75</v>
      </c>
      <c r="V108" s="257" t="s">
        <v>1203</v>
      </c>
      <c r="W108" s="197">
        <v>0</v>
      </c>
      <c r="X108" s="64">
        <v>100</v>
      </c>
      <c r="Y108" s="145" t="s">
        <v>1692</v>
      </c>
    </row>
    <row r="109" spans="2:25" ht="35.1" customHeight="1" x14ac:dyDescent="0.25">
      <c r="B109" s="111" t="s">
        <v>254</v>
      </c>
      <c r="C109" s="10" t="s">
        <v>380</v>
      </c>
      <c r="D109" s="60"/>
      <c r="E109" s="61" t="s">
        <v>1143</v>
      </c>
      <c r="F109" s="61" t="s">
        <v>382</v>
      </c>
      <c r="G109" s="61"/>
      <c r="H109" s="61"/>
      <c r="I109" s="61"/>
      <c r="J109" s="61"/>
      <c r="K109" s="61"/>
      <c r="L109" s="61">
        <v>0</v>
      </c>
      <c r="M109" s="61">
        <v>0</v>
      </c>
      <c r="N109" s="61"/>
      <c r="O109" s="155">
        <v>0</v>
      </c>
      <c r="P109" s="61" t="s">
        <v>851</v>
      </c>
      <c r="Q109" s="66">
        <v>0</v>
      </c>
      <c r="R109" s="64">
        <v>30</v>
      </c>
      <c r="S109" s="257" t="s">
        <v>1144</v>
      </c>
      <c r="T109" s="252">
        <v>0</v>
      </c>
      <c r="U109" s="64">
        <v>75</v>
      </c>
      <c r="V109" s="257" t="s">
        <v>1204</v>
      </c>
      <c r="W109" s="197">
        <v>0</v>
      </c>
      <c r="X109" s="64">
        <v>80</v>
      </c>
      <c r="Y109" s="145" t="s">
        <v>1691</v>
      </c>
    </row>
    <row r="110" spans="2:25" ht="35.1" customHeight="1" x14ac:dyDescent="0.25">
      <c r="B110" s="111" t="s">
        <v>254</v>
      </c>
      <c r="C110" s="10" t="s">
        <v>380</v>
      </c>
      <c r="D110" s="60"/>
      <c r="E110" s="61" t="s">
        <v>1145</v>
      </c>
      <c r="F110" s="61" t="s">
        <v>382</v>
      </c>
      <c r="G110" s="61"/>
      <c r="H110" s="61"/>
      <c r="I110" s="61"/>
      <c r="J110" s="61"/>
      <c r="K110" s="61"/>
      <c r="L110" s="61">
        <v>0</v>
      </c>
      <c r="M110" s="61">
        <v>0</v>
      </c>
      <c r="N110" s="61"/>
      <c r="O110" s="155">
        <v>0</v>
      </c>
      <c r="P110" s="61" t="s">
        <v>851</v>
      </c>
      <c r="Q110" s="66">
        <v>0</v>
      </c>
      <c r="R110" s="64">
        <v>0</v>
      </c>
      <c r="S110" s="257" t="s">
        <v>1146</v>
      </c>
      <c r="T110" s="252">
        <v>0</v>
      </c>
      <c r="U110" s="64">
        <v>75</v>
      </c>
      <c r="V110" s="257" t="s">
        <v>1205</v>
      </c>
      <c r="W110" s="197">
        <v>0</v>
      </c>
      <c r="X110" s="64">
        <v>100</v>
      </c>
      <c r="Y110" s="145" t="s">
        <v>1694</v>
      </c>
    </row>
    <row r="111" spans="2:25" ht="35.1" customHeight="1" x14ac:dyDescent="0.25">
      <c r="B111" s="111" t="s">
        <v>254</v>
      </c>
      <c r="C111" s="10" t="s">
        <v>380</v>
      </c>
      <c r="D111" s="60" t="s">
        <v>81</v>
      </c>
      <c r="E111" s="61" t="s">
        <v>520</v>
      </c>
      <c r="F111" s="61" t="s">
        <v>382</v>
      </c>
      <c r="G111" s="61">
        <v>45306</v>
      </c>
      <c r="H111" s="61">
        <v>45641</v>
      </c>
      <c r="I111" s="61">
        <v>1</v>
      </c>
      <c r="J111" s="61" t="s">
        <v>74</v>
      </c>
      <c r="K111" s="61" t="s">
        <v>73</v>
      </c>
      <c r="L111" s="61">
        <v>0</v>
      </c>
      <c r="M111" s="61">
        <v>0</v>
      </c>
      <c r="N111" s="61" t="s">
        <v>65</v>
      </c>
      <c r="O111" s="155">
        <v>0</v>
      </c>
      <c r="P111" s="61" t="s">
        <v>851</v>
      </c>
      <c r="Q111" s="66">
        <v>0</v>
      </c>
      <c r="R111" s="64">
        <v>0</v>
      </c>
      <c r="S111" s="257" t="s">
        <v>1146</v>
      </c>
      <c r="T111" s="252">
        <v>0</v>
      </c>
      <c r="U111" s="64">
        <v>0</v>
      </c>
      <c r="V111" s="257" t="s">
        <v>1206</v>
      </c>
      <c r="W111" s="197">
        <v>0</v>
      </c>
      <c r="X111" s="64">
        <v>100</v>
      </c>
      <c r="Y111" s="145" t="s">
        <v>1693</v>
      </c>
    </row>
    <row r="112" spans="2:25" ht="35.1" customHeight="1" x14ac:dyDescent="0.25">
      <c r="B112" s="111" t="s">
        <v>254</v>
      </c>
      <c r="C112" s="10" t="s">
        <v>380</v>
      </c>
      <c r="D112" s="10" t="s">
        <v>381</v>
      </c>
      <c r="E112" s="61" t="s">
        <v>518</v>
      </c>
      <c r="F112" s="61" t="s">
        <v>43</v>
      </c>
      <c r="G112" s="61">
        <v>45306</v>
      </c>
      <c r="H112" s="61">
        <v>45641</v>
      </c>
      <c r="I112" s="61">
        <v>1</v>
      </c>
      <c r="J112" s="61" t="s">
        <v>74</v>
      </c>
      <c r="K112" s="61" t="s">
        <v>541</v>
      </c>
      <c r="L112" s="61">
        <v>0</v>
      </c>
      <c r="M112" s="61">
        <v>0</v>
      </c>
      <c r="N112" s="61" t="s">
        <v>794</v>
      </c>
      <c r="O112" s="173">
        <v>25</v>
      </c>
      <c r="P112" s="61" t="s">
        <v>798</v>
      </c>
      <c r="Q112" s="66">
        <v>0</v>
      </c>
      <c r="R112" s="64">
        <v>50</v>
      </c>
      <c r="S112" s="194" t="s">
        <v>1297</v>
      </c>
      <c r="T112" s="252">
        <v>0</v>
      </c>
      <c r="U112" s="64">
        <v>75</v>
      </c>
      <c r="V112" s="194" t="s">
        <v>1511</v>
      </c>
      <c r="W112" s="197">
        <v>0</v>
      </c>
      <c r="X112" s="64">
        <v>100</v>
      </c>
      <c r="Y112" s="38" t="s">
        <v>1513</v>
      </c>
    </row>
    <row r="113" spans="2:25" ht="35.1" customHeight="1" x14ac:dyDescent="0.25">
      <c r="B113" s="111" t="s">
        <v>254</v>
      </c>
      <c r="C113" s="10" t="s">
        <v>380</v>
      </c>
      <c r="D113" s="10"/>
      <c r="E113" s="61" t="s">
        <v>984</v>
      </c>
      <c r="F113" s="61" t="s">
        <v>43</v>
      </c>
      <c r="G113" s="61"/>
      <c r="H113" s="61"/>
      <c r="I113" s="61"/>
      <c r="J113" s="61"/>
      <c r="K113" s="61"/>
      <c r="L113" s="61">
        <v>0</v>
      </c>
      <c r="M113" s="61"/>
      <c r="N113" s="61"/>
      <c r="O113" s="173"/>
      <c r="P113" s="61" t="s">
        <v>973</v>
      </c>
      <c r="Q113" s="66">
        <v>0</v>
      </c>
      <c r="R113" s="64">
        <v>40</v>
      </c>
      <c r="S113" s="257" t="s">
        <v>985</v>
      </c>
      <c r="T113" s="252">
        <v>0</v>
      </c>
      <c r="U113" s="64">
        <v>75</v>
      </c>
      <c r="V113" s="257" t="s">
        <v>1300</v>
      </c>
      <c r="W113" s="197">
        <v>0</v>
      </c>
      <c r="X113" s="64">
        <v>100</v>
      </c>
      <c r="Y113" s="145" t="s">
        <v>1723</v>
      </c>
    </row>
    <row r="114" spans="2:25" ht="35.1" customHeight="1" x14ac:dyDescent="0.25">
      <c r="B114" s="111" t="s">
        <v>254</v>
      </c>
      <c r="C114" s="10" t="s">
        <v>380</v>
      </c>
      <c r="D114" s="60" t="s">
        <v>81</v>
      </c>
      <c r="E114" s="61" t="s">
        <v>1412</v>
      </c>
      <c r="F114" s="61" t="s">
        <v>45</v>
      </c>
      <c r="G114" s="61">
        <v>45306</v>
      </c>
      <c r="H114" s="61">
        <v>45641</v>
      </c>
      <c r="I114" s="61">
        <v>1</v>
      </c>
      <c r="J114" s="61" t="s">
        <v>74</v>
      </c>
      <c r="K114" s="61" t="s">
        <v>327</v>
      </c>
      <c r="L114" s="61">
        <v>40000000</v>
      </c>
      <c r="M114" s="61">
        <v>0</v>
      </c>
      <c r="N114" s="61" t="s">
        <v>794</v>
      </c>
      <c r="O114" s="173">
        <v>25</v>
      </c>
      <c r="P114" s="61" t="s">
        <v>799</v>
      </c>
      <c r="Q114" s="66">
        <v>0</v>
      </c>
      <c r="R114" s="173">
        <v>25</v>
      </c>
      <c r="S114" s="257" t="s">
        <v>988</v>
      </c>
      <c r="T114" s="252">
        <v>0</v>
      </c>
      <c r="U114" s="64">
        <v>100</v>
      </c>
      <c r="V114" s="257" t="s">
        <v>1413</v>
      </c>
      <c r="W114" s="197">
        <v>0</v>
      </c>
      <c r="X114" s="64">
        <v>100</v>
      </c>
      <c r="Y114" s="145" t="s">
        <v>1510</v>
      </c>
    </row>
    <row r="115" spans="2:25" ht="35.1" customHeight="1" x14ac:dyDescent="0.25">
      <c r="B115" s="111" t="s">
        <v>254</v>
      </c>
      <c r="C115" s="10" t="s">
        <v>380</v>
      </c>
      <c r="D115" s="60" t="s">
        <v>81</v>
      </c>
      <c r="E115" s="61" t="s">
        <v>436</v>
      </c>
      <c r="F115" s="61" t="s">
        <v>43</v>
      </c>
      <c r="G115" s="61">
        <v>45306</v>
      </c>
      <c r="H115" s="61">
        <v>45641</v>
      </c>
      <c r="I115" s="61">
        <v>1</v>
      </c>
      <c r="J115" s="61" t="s">
        <v>74</v>
      </c>
      <c r="K115" s="61" t="s">
        <v>542</v>
      </c>
      <c r="L115" s="61">
        <v>80000000</v>
      </c>
      <c r="M115" s="61">
        <v>0</v>
      </c>
      <c r="N115" s="61" t="s">
        <v>794</v>
      </c>
      <c r="O115" s="173">
        <v>25</v>
      </c>
      <c r="P115" s="61" t="s">
        <v>800</v>
      </c>
      <c r="Q115" s="66">
        <v>0</v>
      </c>
      <c r="R115" s="64">
        <v>35</v>
      </c>
      <c r="S115" s="257" t="s">
        <v>982</v>
      </c>
      <c r="T115" s="252">
        <v>0</v>
      </c>
      <c r="U115" s="64">
        <v>75</v>
      </c>
      <c r="V115" s="257" t="s">
        <v>1301</v>
      </c>
      <c r="W115" s="197">
        <v>0</v>
      </c>
      <c r="X115" s="64">
        <v>100</v>
      </c>
      <c r="Y115" s="145" t="s">
        <v>1514</v>
      </c>
    </row>
    <row r="116" spans="2:25" ht="35.1" customHeight="1" x14ac:dyDescent="0.25">
      <c r="B116" s="111" t="s">
        <v>254</v>
      </c>
      <c r="C116" s="10" t="s">
        <v>380</v>
      </c>
      <c r="D116" s="60" t="s">
        <v>81</v>
      </c>
      <c r="E116" s="61" t="s">
        <v>435</v>
      </c>
      <c r="F116" s="61" t="s">
        <v>43</v>
      </c>
      <c r="G116" s="61">
        <v>45306</v>
      </c>
      <c r="H116" s="61">
        <v>45641</v>
      </c>
      <c r="I116" s="61">
        <v>1</v>
      </c>
      <c r="J116" s="61" t="s">
        <v>74</v>
      </c>
      <c r="K116" s="61" t="s">
        <v>542</v>
      </c>
      <c r="L116" s="61">
        <v>250000000</v>
      </c>
      <c r="M116" s="61">
        <v>0</v>
      </c>
      <c r="N116" s="61" t="s">
        <v>794</v>
      </c>
      <c r="O116" s="173">
        <v>15</v>
      </c>
      <c r="P116" s="61" t="s">
        <v>801</v>
      </c>
      <c r="Q116" s="66">
        <v>0</v>
      </c>
      <c r="R116" s="64">
        <v>50</v>
      </c>
      <c r="S116" s="257" t="s">
        <v>983</v>
      </c>
      <c r="T116" s="252">
        <v>0</v>
      </c>
      <c r="U116" s="64">
        <v>75</v>
      </c>
      <c r="V116" s="257" t="s">
        <v>1302</v>
      </c>
      <c r="W116" s="197">
        <v>0</v>
      </c>
      <c r="X116" s="64">
        <v>100</v>
      </c>
      <c r="Y116" s="145" t="s">
        <v>1724</v>
      </c>
    </row>
    <row r="117" spans="2:25" ht="35.1" customHeight="1" x14ac:dyDescent="0.25">
      <c r="B117" s="111" t="s">
        <v>254</v>
      </c>
      <c r="C117" s="10" t="s">
        <v>380</v>
      </c>
      <c r="D117" s="60" t="s">
        <v>81</v>
      </c>
      <c r="E117" s="61" t="s">
        <v>438</v>
      </c>
      <c r="F117" s="61" t="s">
        <v>45</v>
      </c>
      <c r="G117" s="61">
        <v>45306</v>
      </c>
      <c r="H117" s="61">
        <v>45641</v>
      </c>
      <c r="I117" s="61">
        <v>1</v>
      </c>
      <c r="J117" s="61" t="s">
        <v>74</v>
      </c>
      <c r="K117" s="61" t="s">
        <v>327</v>
      </c>
      <c r="L117" s="61">
        <v>11691000</v>
      </c>
      <c r="M117" s="61">
        <v>0</v>
      </c>
      <c r="N117" s="61" t="s">
        <v>65</v>
      </c>
      <c r="O117" s="155">
        <v>50</v>
      </c>
      <c r="P117" s="61" t="s">
        <v>897</v>
      </c>
      <c r="Q117" s="66">
        <v>2600000</v>
      </c>
      <c r="R117" s="64">
        <v>55</v>
      </c>
      <c r="S117" s="194" t="s">
        <v>897</v>
      </c>
      <c r="T117" s="252">
        <v>6495000</v>
      </c>
      <c r="U117" s="64">
        <v>100</v>
      </c>
      <c r="V117" s="194" t="s">
        <v>897</v>
      </c>
      <c r="W117" s="197">
        <v>0</v>
      </c>
      <c r="X117" s="64">
        <v>100</v>
      </c>
      <c r="Y117" s="145" t="s">
        <v>1510</v>
      </c>
    </row>
    <row r="118" spans="2:25" ht="35.1" customHeight="1" x14ac:dyDescent="0.25">
      <c r="B118" s="111" t="s">
        <v>254</v>
      </c>
      <c r="C118" s="10" t="s">
        <v>380</v>
      </c>
      <c r="D118" s="60" t="s">
        <v>81</v>
      </c>
      <c r="E118" s="61" t="s">
        <v>437</v>
      </c>
      <c r="F118" s="61" t="s">
        <v>45</v>
      </c>
      <c r="G118" s="61">
        <v>45306</v>
      </c>
      <c r="H118" s="61">
        <v>45641</v>
      </c>
      <c r="I118" s="61">
        <v>1</v>
      </c>
      <c r="J118" s="61" t="s">
        <v>74</v>
      </c>
      <c r="K118" s="61" t="s">
        <v>327</v>
      </c>
      <c r="L118" s="61">
        <v>0</v>
      </c>
      <c r="M118" s="61">
        <v>0</v>
      </c>
      <c r="N118" s="61" t="s">
        <v>65</v>
      </c>
      <c r="O118" s="155">
        <v>35</v>
      </c>
      <c r="P118" s="61" t="s">
        <v>868</v>
      </c>
      <c r="Q118" s="66">
        <v>0</v>
      </c>
      <c r="R118" s="64">
        <v>90</v>
      </c>
      <c r="S118" s="257" t="s">
        <v>898</v>
      </c>
      <c r="T118" s="252">
        <v>0</v>
      </c>
      <c r="U118" s="64">
        <v>100</v>
      </c>
      <c r="V118" s="257" t="s">
        <v>1414</v>
      </c>
      <c r="W118" s="197">
        <v>0</v>
      </c>
      <c r="X118" s="64">
        <v>100</v>
      </c>
      <c r="Y118" s="145" t="s">
        <v>1510</v>
      </c>
    </row>
    <row r="119" spans="2:25" ht="35.1" customHeight="1" x14ac:dyDescent="0.25">
      <c r="B119" s="111" t="s">
        <v>254</v>
      </c>
      <c r="C119" s="10" t="s">
        <v>380</v>
      </c>
      <c r="D119" s="60" t="s">
        <v>81</v>
      </c>
      <c r="E119" s="61" t="s">
        <v>434</v>
      </c>
      <c r="F119" s="61" t="s">
        <v>45</v>
      </c>
      <c r="G119" s="61">
        <v>45306</v>
      </c>
      <c r="H119" s="61">
        <v>45641</v>
      </c>
      <c r="I119" s="61">
        <v>1</v>
      </c>
      <c r="J119" s="61" t="s">
        <v>74</v>
      </c>
      <c r="K119" s="61" t="s">
        <v>327</v>
      </c>
      <c r="L119" s="61">
        <v>23100000</v>
      </c>
      <c r="M119" s="61">
        <v>23100000</v>
      </c>
      <c r="N119" s="61" t="s">
        <v>65</v>
      </c>
      <c r="O119" s="155">
        <v>80</v>
      </c>
      <c r="P119" s="61" t="s">
        <v>869</v>
      </c>
      <c r="Q119" s="66">
        <v>0</v>
      </c>
      <c r="R119" s="64">
        <v>100</v>
      </c>
      <c r="S119" s="257" t="s">
        <v>899</v>
      </c>
      <c r="T119" s="252">
        <v>0</v>
      </c>
      <c r="U119" s="64">
        <v>100</v>
      </c>
      <c r="V119" s="257" t="s">
        <v>1389</v>
      </c>
      <c r="W119" s="197">
        <v>0</v>
      </c>
      <c r="X119" s="64">
        <v>100</v>
      </c>
      <c r="Y119" s="145" t="s">
        <v>1510</v>
      </c>
    </row>
    <row r="120" spans="2:25" ht="35.1" customHeight="1" x14ac:dyDescent="0.25">
      <c r="B120" s="111" t="s">
        <v>254</v>
      </c>
      <c r="C120" s="10" t="s">
        <v>380</v>
      </c>
      <c r="D120" s="60" t="s">
        <v>81</v>
      </c>
      <c r="E120" s="61" t="s">
        <v>439</v>
      </c>
      <c r="F120" s="61" t="s">
        <v>45</v>
      </c>
      <c r="G120" s="61">
        <v>45306</v>
      </c>
      <c r="H120" s="61">
        <v>45641</v>
      </c>
      <c r="I120" s="61">
        <v>1</v>
      </c>
      <c r="J120" s="61" t="s">
        <v>74</v>
      </c>
      <c r="K120" s="61" t="s">
        <v>327</v>
      </c>
      <c r="L120" s="61">
        <v>200000000</v>
      </c>
      <c r="M120" s="61">
        <v>0</v>
      </c>
      <c r="N120" s="61" t="s">
        <v>65</v>
      </c>
      <c r="O120" s="155">
        <v>25</v>
      </c>
      <c r="P120" s="61" t="s">
        <v>870</v>
      </c>
      <c r="Q120" s="66">
        <v>0</v>
      </c>
      <c r="R120" s="64">
        <v>30</v>
      </c>
      <c r="S120" s="257" t="s">
        <v>900</v>
      </c>
      <c r="T120" s="252">
        <v>127848194</v>
      </c>
      <c r="U120" s="64">
        <v>100</v>
      </c>
      <c r="V120" s="257" t="s">
        <v>1415</v>
      </c>
      <c r="W120" s="197">
        <v>0</v>
      </c>
      <c r="X120" s="64">
        <v>100</v>
      </c>
      <c r="Y120" s="145" t="s">
        <v>1510</v>
      </c>
    </row>
    <row r="121" spans="2:25" ht="43.5" customHeight="1" x14ac:dyDescent="0.25">
      <c r="B121" s="111" t="s">
        <v>254</v>
      </c>
      <c r="C121" s="10" t="s">
        <v>380</v>
      </c>
      <c r="D121" s="60" t="s">
        <v>81</v>
      </c>
      <c r="E121" s="61" t="s">
        <v>1538</v>
      </c>
      <c r="F121" s="61" t="s">
        <v>619</v>
      </c>
      <c r="G121" s="61">
        <v>45306</v>
      </c>
      <c r="H121" s="61">
        <v>45641</v>
      </c>
      <c r="I121" s="61">
        <v>1</v>
      </c>
      <c r="J121" s="61" t="s">
        <v>74</v>
      </c>
      <c r="K121" s="61" t="s">
        <v>76</v>
      </c>
      <c r="L121" s="61">
        <v>0</v>
      </c>
      <c r="M121" s="61">
        <v>0</v>
      </c>
      <c r="N121" s="61" t="s">
        <v>794</v>
      </c>
      <c r="O121" s="155">
        <v>25</v>
      </c>
      <c r="P121" s="157" t="s">
        <v>636</v>
      </c>
      <c r="Q121" s="66">
        <v>0</v>
      </c>
      <c r="R121" s="64">
        <v>50</v>
      </c>
      <c r="S121" s="257" t="s">
        <v>907</v>
      </c>
      <c r="T121" s="220">
        <v>0</v>
      </c>
      <c r="U121" s="64">
        <v>75</v>
      </c>
      <c r="V121" s="257" t="s">
        <v>1539</v>
      </c>
      <c r="W121" s="197">
        <v>0</v>
      </c>
      <c r="X121" s="64">
        <v>100</v>
      </c>
      <c r="Y121" s="145" t="s">
        <v>1540</v>
      </c>
    </row>
    <row r="122" spans="2:25" ht="35.1" customHeight="1" x14ac:dyDescent="0.25">
      <c r="B122" s="111" t="s">
        <v>254</v>
      </c>
      <c r="C122" s="10" t="s">
        <v>380</v>
      </c>
      <c r="D122" s="60" t="s">
        <v>81</v>
      </c>
      <c r="E122" s="61" t="s">
        <v>614</v>
      </c>
      <c r="F122" s="61" t="s">
        <v>619</v>
      </c>
      <c r="G122" s="61">
        <v>45306</v>
      </c>
      <c r="H122" s="61">
        <v>45641</v>
      </c>
      <c r="I122" s="61">
        <v>1</v>
      </c>
      <c r="J122" s="61" t="s">
        <v>74</v>
      </c>
      <c r="K122" s="61" t="s">
        <v>76</v>
      </c>
      <c r="L122" s="61">
        <v>0</v>
      </c>
      <c r="M122" s="61">
        <v>0</v>
      </c>
      <c r="N122" s="61" t="s">
        <v>794</v>
      </c>
      <c r="O122" s="155">
        <v>25</v>
      </c>
      <c r="P122" s="12" t="s">
        <v>637</v>
      </c>
      <c r="Q122" s="66">
        <v>0</v>
      </c>
      <c r="R122" s="64">
        <v>50</v>
      </c>
      <c r="S122" s="257" t="s">
        <v>909</v>
      </c>
      <c r="T122" s="220">
        <v>0</v>
      </c>
      <c r="U122" s="64">
        <v>75</v>
      </c>
      <c r="V122" s="257" t="s">
        <v>1236</v>
      </c>
      <c r="W122" s="197">
        <v>0</v>
      </c>
      <c r="X122" s="64">
        <v>100</v>
      </c>
      <c r="Y122" s="145" t="s">
        <v>1541</v>
      </c>
    </row>
    <row r="123" spans="2:25" ht="35.1" customHeight="1" x14ac:dyDescent="0.25">
      <c r="B123" s="111" t="s">
        <v>254</v>
      </c>
      <c r="C123" s="10" t="s">
        <v>380</v>
      </c>
      <c r="D123" s="60" t="s">
        <v>81</v>
      </c>
      <c r="E123" s="61" t="s">
        <v>615</v>
      </c>
      <c r="F123" s="61" t="s">
        <v>619</v>
      </c>
      <c r="G123" s="61">
        <v>45306</v>
      </c>
      <c r="H123" s="61">
        <v>45641</v>
      </c>
      <c r="I123" s="61">
        <v>1</v>
      </c>
      <c r="J123" s="61" t="s">
        <v>74</v>
      </c>
      <c r="K123" s="61" t="s">
        <v>76</v>
      </c>
      <c r="L123" s="61">
        <v>0</v>
      </c>
      <c r="M123" s="61">
        <v>0</v>
      </c>
      <c r="N123" s="61" t="s">
        <v>794</v>
      </c>
      <c r="O123" s="155">
        <v>25</v>
      </c>
      <c r="P123" s="157" t="s">
        <v>638</v>
      </c>
      <c r="Q123" s="66">
        <v>0</v>
      </c>
      <c r="R123" s="64">
        <v>50</v>
      </c>
      <c r="S123" s="202" t="s">
        <v>906</v>
      </c>
      <c r="T123" s="220">
        <v>0</v>
      </c>
      <c r="U123" s="64">
        <v>75</v>
      </c>
      <c r="V123" s="257" t="s">
        <v>1237</v>
      </c>
      <c r="W123" s="197">
        <v>0</v>
      </c>
      <c r="X123" s="64">
        <v>100</v>
      </c>
      <c r="Y123" s="145" t="s">
        <v>1542</v>
      </c>
    </row>
    <row r="124" spans="2:25" ht="35.1" customHeight="1" x14ac:dyDescent="0.25">
      <c r="B124" s="111" t="s">
        <v>254</v>
      </c>
      <c r="C124" s="10" t="s">
        <v>380</v>
      </c>
      <c r="D124" s="60" t="s">
        <v>81</v>
      </c>
      <c r="E124" s="61" t="s">
        <v>616</v>
      </c>
      <c r="F124" s="61" t="s">
        <v>619</v>
      </c>
      <c r="G124" s="61">
        <v>45306</v>
      </c>
      <c r="H124" s="61">
        <v>45641</v>
      </c>
      <c r="I124" s="61">
        <v>1</v>
      </c>
      <c r="J124" s="61" t="s">
        <v>74</v>
      </c>
      <c r="K124" s="61" t="s">
        <v>76</v>
      </c>
      <c r="L124" s="61">
        <v>0</v>
      </c>
      <c r="M124" s="61">
        <v>0</v>
      </c>
      <c r="N124" s="61" t="s">
        <v>794</v>
      </c>
      <c r="O124" s="155">
        <v>25</v>
      </c>
      <c r="P124" s="157" t="s">
        <v>639</v>
      </c>
      <c r="Q124" s="66">
        <v>0</v>
      </c>
      <c r="R124" s="64">
        <v>50</v>
      </c>
      <c r="S124" s="257" t="s">
        <v>908</v>
      </c>
      <c r="T124" s="220">
        <v>0</v>
      </c>
      <c r="U124" s="64">
        <v>75</v>
      </c>
      <c r="V124" s="257" t="s">
        <v>1238</v>
      </c>
      <c r="W124" s="197">
        <v>0</v>
      </c>
      <c r="X124" s="64">
        <v>100</v>
      </c>
      <c r="Y124" s="145" t="s">
        <v>1543</v>
      </c>
    </row>
    <row r="125" spans="2:25" ht="35.1" customHeight="1" x14ac:dyDescent="0.25">
      <c r="B125" s="111" t="s">
        <v>254</v>
      </c>
      <c r="C125" s="10" t="s">
        <v>380</v>
      </c>
      <c r="D125" s="60" t="s">
        <v>81</v>
      </c>
      <c r="E125" s="61" t="s">
        <v>617</v>
      </c>
      <c r="F125" s="61" t="s">
        <v>619</v>
      </c>
      <c r="G125" s="61">
        <v>45306</v>
      </c>
      <c r="H125" s="61">
        <v>45641</v>
      </c>
      <c r="I125" s="61">
        <v>1</v>
      </c>
      <c r="J125" s="61" t="s">
        <v>74</v>
      </c>
      <c r="K125" s="61" t="s">
        <v>76</v>
      </c>
      <c r="L125" s="61">
        <v>0</v>
      </c>
      <c r="M125" s="61">
        <v>0</v>
      </c>
      <c r="N125" s="61" t="s">
        <v>794</v>
      </c>
      <c r="O125" s="155">
        <v>25</v>
      </c>
      <c r="P125" s="157" t="s">
        <v>640</v>
      </c>
      <c r="Q125" s="66">
        <v>0</v>
      </c>
      <c r="R125" s="64">
        <v>50</v>
      </c>
      <c r="S125" s="202" t="s">
        <v>640</v>
      </c>
      <c r="T125" s="220">
        <v>0</v>
      </c>
      <c r="U125" s="64">
        <v>75</v>
      </c>
      <c r="V125" s="202" t="s">
        <v>640</v>
      </c>
      <c r="W125" s="197">
        <v>0</v>
      </c>
      <c r="X125" s="64">
        <v>100</v>
      </c>
      <c r="Y125" s="145" t="s">
        <v>1544</v>
      </c>
    </row>
    <row r="126" spans="2:25" ht="35.1" customHeight="1" x14ac:dyDescent="0.25">
      <c r="B126" s="111" t="s">
        <v>254</v>
      </c>
      <c r="C126" s="10" t="s">
        <v>380</v>
      </c>
      <c r="D126" s="60" t="s">
        <v>81</v>
      </c>
      <c r="E126" s="61" t="s">
        <v>618</v>
      </c>
      <c r="F126" s="61" t="s">
        <v>619</v>
      </c>
      <c r="G126" s="61">
        <v>45306</v>
      </c>
      <c r="H126" s="61">
        <v>45641</v>
      </c>
      <c r="I126" s="61">
        <v>1</v>
      </c>
      <c r="J126" s="61" t="s">
        <v>74</v>
      </c>
      <c r="K126" s="61" t="s">
        <v>76</v>
      </c>
      <c r="L126" s="61">
        <v>0</v>
      </c>
      <c r="M126" s="61">
        <v>0</v>
      </c>
      <c r="N126" s="61" t="s">
        <v>794</v>
      </c>
      <c r="O126" s="155">
        <v>25</v>
      </c>
      <c r="P126" s="157" t="s">
        <v>910</v>
      </c>
      <c r="Q126" s="66">
        <v>0</v>
      </c>
      <c r="R126" s="64">
        <v>50</v>
      </c>
      <c r="S126" s="257" t="s">
        <v>911</v>
      </c>
      <c r="T126" s="220">
        <v>0</v>
      </c>
      <c r="U126" s="64">
        <v>75</v>
      </c>
      <c r="V126" s="257" t="s">
        <v>1239</v>
      </c>
      <c r="W126" s="197">
        <v>0</v>
      </c>
      <c r="X126" s="64">
        <v>100</v>
      </c>
      <c r="Y126" s="145" t="s">
        <v>1545</v>
      </c>
    </row>
    <row r="127" spans="2:25" ht="35.1" customHeight="1" x14ac:dyDescent="0.25">
      <c r="B127" s="111" t="s">
        <v>254</v>
      </c>
      <c r="C127" s="10" t="s">
        <v>428</v>
      </c>
      <c r="D127" s="10" t="s">
        <v>429</v>
      </c>
      <c r="E127" s="61" t="s">
        <v>430</v>
      </c>
      <c r="F127" s="61" t="s">
        <v>43</v>
      </c>
      <c r="G127" s="61">
        <v>45306</v>
      </c>
      <c r="H127" s="61">
        <v>45641</v>
      </c>
      <c r="I127" s="61">
        <v>1</v>
      </c>
      <c r="J127" s="61" t="s">
        <v>74</v>
      </c>
      <c r="K127" s="61" t="s">
        <v>257</v>
      </c>
      <c r="L127" s="61">
        <v>0</v>
      </c>
      <c r="M127" s="61">
        <v>0</v>
      </c>
      <c r="N127" s="61" t="s">
        <v>794</v>
      </c>
      <c r="O127" s="173">
        <v>25</v>
      </c>
      <c r="P127" s="61" t="s">
        <v>802</v>
      </c>
      <c r="Q127" s="66">
        <v>0</v>
      </c>
      <c r="R127" s="64">
        <v>30</v>
      </c>
      <c r="S127" s="257" t="s">
        <v>1171</v>
      </c>
      <c r="T127" s="252">
        <v>0</v>
      </c>
      <c r="U127" s="64">
        <v>50</v>
      </c>
      <c r="V127" s="257" t="s">
        <v>1298</v>
      </c>
      <c r="W127" s="197">
        <v>0</v>
      </c>
      <c r="X127" s="64">
        <v>80</v>
      </c>
      <c r="Y127" s="145" t="s">
        <v>1512</v>
      </c>
    </row>
    <row r="128" spans="2:25" ht="48.75" customHeight="1" x14ac:dyDescent="0.25">
      <c r="B128" s="111" t="s">
        <v>254</v>
      </c>
      <c r="C128" s="112" t="s">
        <v>256</v>
      </c>
      <c r="D128" s="50" t="s">
        <v>122</v>
      </c>
      <c r="E128" s="61" t="s">
        <v>255</v>
      </c>
      <c r="F128" s="61" t="s">
        <v>32</v>
      </c>
      <c r="G128" s="61">
        <v>45306</v>
      </c>
      <c r="H128" s="61">
        <v>45641</v>
      </c>
      <c r="I128" s="61">
        <v>1</v>
      </c>
      <c r="J128" s="61" t="s">
        <v>74</v>
      </c>
      <c r="K128" s="61" t="s">
        <v>257</v>
      </c>
      <c r="L128" s="61">
        <v>6000000</v>
      </c>
      <c r="M128" s="61">
        <v>0</v>
      </c>
      <c r="N128" s="61" t="s">
        <v>794</v>
      </c>
      <c r="O128" s="155">
        <v>30</v>
      </c>
      <c r="P128" s="157" t="s">
        <v>737</v>
      </c>
      <c r="Q128" s="66">
        <v>0</v>
      </c>
      <c r="R128" s="64">
        <v>100</v>
      </c>
      <c r="S128" s="259" t="s">
        <v>1178</v>
      </c>
      <c r="T128" s="252">
        <v>0</v>
      </c>
      <c r="U128" s="64">
        <v>100</v>
      </c>
      <c r="V128" s="257" t="s">
        <v>1226</v>
      </c>
      <c r="W128" s="197">
        <v>0</v>
      </c>
      <c r="X128" s="64">
        <v>100</v>
      </c>
      <c r="Y128" s="145" t="s">
        <v>1389</v>
      </c>
    </row>
    <row r="129" spans="2:25" ht="35.1" customHeight="1" x14ac:dyDescent="0.25">
      <c r="B129" s="111" t="s">
        <v>259</v>
      </c>
      <c r="C129" s="11" t="s">
        <v>260</v>
      </c>
      <c r="D129" s="50" t="s">
        <v>122</v>
      </c>
      <c r="E129" s="61" t="s">
        <v>261</v>
      </c>
      <c r="F129" s="61" t="s">
        <v>32</v>
      </c>
      <c r="G129" s="61">
        <v>45306</v>
      </c>
      <c r="H129" s="61">
        <v>45641</v>
      </c>
      <c r="I129" s="61">
        <v>1</v>
      </c>
      <c r="J129" s="61" t="s">
        <v>74</v>
      </c>
      <c r="K129" s="61" t="s">
        <v>262</v>
      </c>
      <c r="L129" s="61">
        <v>1600000000</v>
      </c>
      <c r="M129" s="61">
        <v>0</v>
      </c>
      <c r="N129" s="61" t="s">
        <v>794</v>
      </c>
      <c r="O129" s="155">
        <v>40</v>
      </c>
      <c r="P129" s="157" t="s">
        <v>738</v>
      </c>
      <c r="Q129" s="66">
        <v>0</v>
      </c>
      <c r="R129" s="64">
        <v>40</v>
      </c>
      <c r="S129" s="259" t="s">
        <v>1252</v>
      </c>
      <c r="T129" s="252">
        <v>0</v>
      </c>
      <c r="U129" s="64">
        <v>50</v>
      </c>
      <c r="V129" s="257" t="s">
        <v>1253</v>
      </c>
      <c r="W129" s="197">
        <v>0</v>
      </c>
      <c r="X129" s="64">
        <v>100</v>
      </c>
      <c r="Y129" s="145" t="s">
        <v>1608</v>
      </c>
    </row>
    <row r="130" spans="2:25" ht="35.1" customHeight="1" x14ac:dyDescent="0.25">
      <c r="B130" s="111" t="s">
        <v>259</v>
      </c>
      <c r="C130" s="11" t="s">
        <v>269</v>
      </c>
      <c r="D130" s="50" t="s">
        <v>122</v>
      </c>
      <c r="E130" s="61" t="s">
        <v>353</v>
      </c>
      <c r="F130" s="61" t="s">
        <v>46</v>
      </c>
      <c r="G130" s="61">
        <v>45306</v>
      </c>
      <c r="H130" s="61">
        <v>45641</v>
      </c>
      <c r="I130" s="61">
        <v>1</v>
      </c>
      <c r="J130" s="61" t="s">
        <v>74</v>
      </c>
      <c r="K130" s="61" t="s">
        <v>354</v>
      </c>
      <c r="L130" s="61">
        <v>0</v>
      </c>
      <c r="M130" s="61">
        <v>0</v>
      </c>
      <c r="N130" s="61" t="s">
        <v>794</v>
      </c>
      <c r="O130" s="155">
        <v>20</v>
      </c>
      <c r="P130" s="61" t="s">
        <v>763</v>
      </c>
      <c r="Q130" s="66">
        <v>0</v>
      </c>
      <c r="R130" s="64">
        <v>50</v>
      </c>
      <c r="S130" s="257" t="s">
        <v>1132</v>
      </c>
      <c r="T130" s="252" t="s">
        <v>1592</v>
      </c>
      <c r="U130" s="64">
        <v>75</v>
      </c>
      <c r="V130" s="257" t="s">
        <v>1442</v>
      </c>
      <c r="W130" s="197">
        <v>0</v>
      </c>
      <c r="X130" s="64">
        <v>100</v>
      </c>
      <c r="Y130" s="145" t="s">
        <v>1587</v>
      </c>
    </row>
    <row r="131" spans="2:25" ht="35.1" customHeight="1" x14ac:dyDescent="0.25">
      <c r="B131" s="111" t="s">
        <v>265</v>
      </c>
      <c r="C131" s="10" t="s">
        <v>266</v>
      </c>
      <c r="D131" s="10" t="s">
        <v>270</v>
      </c>
      <c r="E131" s="61" t="s">
        <v>267</v>
      </c>
      <c r="F131" s="61" t="s">
        <v>32</v>
      </c>
      <c r="G131" s="61">
        <v>45306</v>
      </c>
      <c r="H131" s="61">
        <v>45641</v>
      </c>
      <c r="I131" s="61">
        <v>1</v>
      </c>
      <c r="J131" s="61" t="s">
        <v>74</v>
      </c>
      <c r="K131" s="61" t="s">
        <v>268</v>
      </c>
      <c r="L131" s="61">
        <v>350000000</v>
      </c>
      <c r="M131" s="61">
        <v>0</v>
      </c>
      <c r="N131" s="61" t="s">
        <v>794</v>
      </c>
      <c r="O131" s="155">
        <v>10</v>
      </c>
      <c r="P131" s="172" t="s">
        <v>752</v>
      </c>
      <c r="Q131" s="66">
        <v>0</v>
      </c>
      <c r="R131" s="64">
        <v>25</v>
      </c>
      <c r="S131" s="261" t="s">
        <v>1179</v>
      </c>
      <c r="T131" s="252">
        <v>0</v>
      </c>
      <c r="U131" s="64">
        <v>50</v>
      </c>
      <c r="V131" s="257" t="s">
        <v>1246</v>
      </c>
      <c r="W131" s="197">
        <v>0</v>
      </c>
      <c r="X131" s="64">
        <v>100</v>
      </c>
      <c r="Y131" s="145" t="s">
        <v>1607</v>
      </c>
    </row>
    <row r="132" spans="2:25" ht="35.1" customHeight="1" x14ac:dyDescent="0.25">
      <c r="B132" s="111" t="s">
        <v>265</v>
      </c>
      <c r="C132" s="10" t="s">
        <v>266</v>
      </c>
      <c r="D132" s="10" t="s">
        <v>270</v>
      </c>
      <c r="E132" s="61" t="s">
        <v>543</v>
      </c>
      <c r="F132" s="61" t="s">
        <v>47</v>
      </c>
      <c r="G132" s="61">
        <v>45306</v>
      </c>
      <c r="H132" s="61">
        <v>45641</v>
      </c>
      <c r="I132" s="61">
        <v>1</v>
      </c>
      <c r="J132" s="61" t="s">
        <v>74</v>
      </c>
      <c r="K132" s="61" t="s">
        <v>268</v>
      </c>
      <c r="L132" s="61">
        <v>350000000</v>
      </c>
      <c r="M132" s="61">
        <v>0</v>
      </c>
      <c r="N132" s="61" t="s">
        <v>794</v>
      </c>
      <c r="O132" s="155">
        <v>25</v>
      </c>
      <c r="P132" s="171" t="s">
        <v>852</v>
      </c>
      <c r="Q132" s="192">
        <v>0</v>
      </c>
      <c r="R132" s="64">
        <v>50</v>
      </c>
      <c r="S132" s="262" t="s">
        <v>1311</v>
      </c>
      <c r="T132" s="252">
        <v>0</v>
      </c>
      <c r="U132" s="64">
        <v>75</v>
      </c>
      <c r="V132" s="262" t="s">
        <v>1311</v>
      </c>
      <c r="W132" s="197">
        <v>0</v>
      </c>
      <c r="X132" s="64">
        <v>100</v>
      </c>
      <c r="Y132" s="298" t="s">
        <v>1311</v>
      </c>
    </row>
    <row r="133" spans="2:25" ht="35.1" customHeight="1" x14ac:dyDescent="0.25">
      <c r="B133" s="111" t="s">
        <v>265</v>
      </c>
      <c r="C133" s="10" t="s">
        <v>266</v>
      </c>
      <c r="D133" s="50" t="s">
        <v>122</v>
      </c>
      <c r="E133" s="61" t="s">
        <v>1183</v>
      </c>
      <c r="F133" s="61" t="s">
        <v>50</v>
      </c>
      <c r="G133" s="61">
        <v>45306</v>
      </c>
      <c r="H133" s="61">
        <v>45641</v>
      </c>
      <c r="I133" s="61">
        <v>1</v>
      </c>
      <c r="J133" s="61" t="s">
        <v>74</v>
      </c>
      <c r="K133" s="61" t="s">
        <v>76</v>
      </c>
      <c r="L133" s="61">
        <v>40000000</v>
      </c>
      <c r="M133" s="61">
        <v>0</v>
      </c>
      <c r="N133" s="61" t="s">
        <v>794</v>
      </c>
      <c r="O133" s="155">
        <v>15</v>
      </c>
      <c r="P133" s="30" t="s">
        <v>575</v>
      </c>
      <c r="Q133" s="192">
        <v>0</v>
      </c>
      <c r="R133" s="155">
        <v>15</v>
      </c>
      <c r="S133" s="257" t="s">
        <v>1163</v>
      </c>
      <c r="T133" s="252">
        <v>36032748</v>
      </c>
      <c r="U133" s="264">
        <v>100</v>
      </c>
      <c r="V133" s="202" t="s">
        <v>1207</v>
      </c>
      <c r="W133" s="197">
        <v>0</v>
      </c>
      <c r="X133" s="64">
        <v>100</v>
      </c>
      <c r="Y133" s="145" t="s">
        <v>1510</v>
      </c>
    </row>
    <row r="134" spans="2:25" ht="35.1" customHeight="1" x14ac:dyDescent="0.25">
      <c r="B134" s="111" t="s">
        <v>265</v>
      </c>
      <c r="C134" s="10" t="s">
        <v>266</v>
      </c>
      <c r="D134" s="50" t="s">
        <v>122</v>
      </c>
      <c r="E134" s="61" t="s">
        <v>547</v>
      </c>
      <c r="F134" s="61" t="s">
        <v>50</v>
      </c>
      <c r="G134" s="61">
        <v>45306</v>
      </c>
      <c r="H134" s="61">
        <v>45641</v>
      </c>
      <c r="I134" s="61">
        <v>1</v>
      </c>
      <c r="J134" s="61" t="s">
        <v>74</v>
      </c>
      <c r="K134" s="61" t="s">
        <v>76</v>
      </c>
      <c r="L134" s="61">
        <v>3600000</v>
      </c>
      <c r="M134" s="61">
        <v>0</v>
      </c>
      <c r="N134" s="61" t="s">
        <v>65</v>
      </c>
      <c r="O134" s="155">
        <v>0</v>
      </c>
      <c r="P134" s="61" t="s">
        <v>576</v>
      </c>
      <c r="Q134" s="192">
        <v>0</v>
      </c>
      <c r="R134" s="155">
        <v>0</v>
      </c>
      <c r="S134" s="257" t="s">
        <v>1163</v>
      </c>
      <c r="T134" s="252">
        <v>2727183</v>
      </c>
      <c r="U134" s="264">
        <v>30</v>
      </c>
      <c r="V134" s="202" t="s">
        <v>1198</v>
      </c>
      <c r="W134" s="197">
        <v>0</v>
      </c>
      <c r="X134" s="264">
        <v>30</v>
      </c>
      <c r="Y134" s="145" t="s">
        <v>1725</v>
      </c>
    </row>
    <row r="135" spans="2:25" ht="35.1" customHeight="1" x14ac:dyDescent="0.25">
      <c r="B135" s="111" t="s">
        <v>265</v>
      </c>
      <c r="C135" s="10" t="s">
        <v>266</v>
      </c>
      <c r="D135" s="50" t="s">
        <v>122</v>
      </c>
      <c r="E135" s="61" t="s">
        <v>548</v>
      </c>
      <c r="F135" s="61" t="s">
        <v>50</v>
      </c>
      <c r="G135" s="61">
        <v>45306</v>
      </c>
      <c r="H135" s="61">
        <v>45641</v>
      </c>
      <c r="I135" s="61">
        <v>1</v>
      </c>
      <c r="J135" s="61" t="s">
        <v>74</v>
      </c>
      <c r="K135" s="61" t="s">
        <v>76</v>
      </c>
      <c r="L135" s="61">
        <v>140000000</v>
      </c>
      <c r="M135" s="61">
        <v>0</v>
      </c>
      <c r="N135" s="61" t="s">
        <v>65</v>
      </c>
      <c r="O135" s="155">
        <v>0</v>
      </c>
      <c r="P135" s="30" t="s">
        <v>577</v>
      </c>
      <c r="Q135" s="192">
        <v>0</v>
      </c>
      <c r="R135" s="155">
        <v>0</v>
      </c>
      <c r="S135" s="257" t="s">
        <v>1163</v>
      </c>
      <c r="T135" s="252">
        <v>0</v>
      </c>
      <c r="U135" s="264">
        <v>15</v>
      </c>
      <c r="V135" s="202" t="s">
        <v>1199</v>
      </c>
      <c r="W135" s="197">
        <v>0</v>
      </c>
      <c r="X135" s="264">
        <v>15</v>
      </c>
      <c r="Y135" s="145" t="s">
        <v>1725</v>
      </c>
    </row>
    <row r="136" spans="2:25" ht="35.1" customHeight="1" x14ac:dyDescent="0.25">
      <c r="B136" s="111" t="s">
        <v>265</v>
      </c>
      <c r="C136" s="10" t="s">
        <v>266</v>
      </c>
      <c r="D136" s="50" t="s">
        <v>122</v>
      </c>
      <c r="E136" s="61" t="s">
        <v>273</v>
      </c>
      <c r="F136" s="61" t="s">
        <v>50</v>
      </c>
      <c r="G136" s="61">
        <v>45306</v>
      </c>
      <c r="H136" s="61">
        <v>45641</v>
      </c>
      <c r="I136" s="61">
        <v>1</v>
      </c>
      <c r="J136" s="61" t="s">
        <v>74</v>
      </c>
      <c r="K136" s="61" t="s">
        <v>76</v>
      </c>
      <c r="L136" s="61">
        <v>28000000</v>
      </c>
      <c r="M136" s="61">
        <v>0</v>
      </c>
      <c r="N136" s="61" t="s">
        <v>794</v>
      </c>
      <c r="O136" s="155">
        <v>70</v>
      </c>
      <c r="P136" s="30" t="s">
        <v>578</v>
      </c>
      <c r="Q136" s="192">
        <v>0</v>
      </c>
      <c r="R136" s="155">
        <v>70</v>
      </c>
      <c r="S136" s="257" t="s">
        <v>1163</v>
      </c>
      <c r="T136" s="252">
        <v>27700785</v>
      </c>
      <c r="U136" s="264">
        <v>100</v>
      </c>
      <c r="V136" s="202" t="s">
        <v>1208</v>
      </c>
      <c r="W136" s="197">
        <v>0</v>
      </c>
      <c r="X136" s="64">
        <v>100</v>
      </c>
      <c r="Y136" s="145" t="s">
        <v>1510</v>
      </c>
    </row>
    <row r="137" spans="2:25" ht="35.1" customHeight="1" x14ac:dyDescent="0.25">
      <c r="B137" s="111" t="s">
        <v>265</v>
      </c>
      <c r="C137" s="10" t="s">
        <v>266</v>
      </c>
      <c r="D137" s="50" t="s">
        <v>122</v>
      </c>
      <c r="E137" s="61" t="s">
        <v>274</v>
      </c>
      <c r="F137" s="61" t="s">
        <v>50</v>
      </c>
      <c r="G137" s="61">
        <v>45306</v>
      </c>
      <c r="H137" s="61">
        <v>45641</v>
      </c>
      <c r="I137" s="61">
        <v>1</v>
      </c>
      <c r="J137" s="61" t="s">
        <v>74</v>
      </c>
      <c r="K137" s="61" t="s">
        <v>76</v>
      </c>
      <c r="L137" s="61">
        <v>55000000</v>
      </c>
      <c r="M137" s="61">
        <v>0</v>
      </c>
      <c r="N137" s="61" t="s">
        <v>794</v>
      </c>
      <c r="O137" s="155">
        <v>15</v>
      </c>
      <c r="P137" s="30" t="s">
        <v>579</v>
      </c>
      <c r="Q137" s="192">
        <v>0</v>
      </c>
      <c r="R137" s="155">
        <v>15</v>
      </c>
      <c r="S137" s="257" t="s">
        <v>1163</v>
      </c>
      <c r="T137" s="252">
        <v>0</v>
      </c>
      <c r="U137" s="264">
        <v>40</v>
      </c>
      <c r="V137" s="202" t="s">
        <v>1200</v>
      </c>
      <c r="W137" s="252">
        <v>0</v>
      </c>
      <c r="X137" s="264">
        <v>40</v>
      </c>
      <c r="Y137" s="145" t="s">
        <v>1725</v>
      </c>
    </row>
    <row r="138" spans="2:25" ht="35.1" customHeight="1" x14ac:dyDescent="0.25">
      <c r="B138" s="111" t="s">
        <v>265</v>
      </c>
      <c r="C138" s="10" t="s">
        <v>266</v>
      </c>
      <c r="D138" s="50" t="s">
        <v>122</v>
      </c>
      <c r="E138" s="61" t="s">
        <v>275</v>
      </c>
      <c r="F138" s="61" t="s">
        <v>50</v>
      </c>
      <c r="G138" s="61">
        <v>45306</v>
      </c>
      <c r="H138" s="61">
        <v>45641</v>
      </c>
      <c r="I138" s="61">
        <v>1</v>
      </c>
      <c r="J138" s="61" t="s">
        <v>74</v>
      </c>
      <c r="K138" s="61" t="s">
        <v>76</v>
      </c>
      <c r="L138" s="61">
        <v>18000000</v>
      </c>
      <c r="M138" s="61">
        <v>0</v>
      </c>
      <c r="N138" s="61" t="s">
        <v>794</v>
      </c>
      <c r="O138" s="155">
        <v>30</v>
      </c>
      <c r="P138" s="61" t="s">
        <v>580</v>
      </c>
      <c r="Q138" s="192">
        <v>0</v>
      </c>
      <c r="R138" s="155">
        <v>30</v>
      </c>
      <c r="S138" s="257" t="s">
        <v>1163</v>
      </c>
      <c r="T138" s="252">
        <v>0</v>
      </c>
      <c r="U138" s="264">
        <v>0</v>
      </c>
      <c r="V138" s="202" t="s">
        <v>1201</v>
      </c>
      <c r="W138" s="252">
        <v>0</v>
      </c>
      <c r="X138" s="264">
        <v>0</v>
      </c>
      <c r="Y138" s="145" t="s">
        <v>1725</v>
      </c>
    </row>
    <row r="139" spans="2:25" ht="35.1" customHeight="1" x14ac:dyDescent="0.25">
      <c r="B139" s="111" t="s">
        <v>265</v>
      </c>
      <c r="C139" s="10" t="s">
        <v>266</v>
      </c>
      <c r="D139" s="50" t="s">
        <v>122</v>
      </c>
      <c r="E139" s="61" t="s">
        <v>276</v>
      </c>
      <c r="F139" s="61" t="s">
        <v>50</v>
      </c>
      <c r="G139" s="61">
        <v>45306</v>
      </c>
      <c r="H139" s="61">
        <v>45641</v>
      </c>
      <c r="I139" s="61">
        <v>1</v>
      </c>
      <c r="J139" s="61" t="s">
        <v>74</v>
      </c>
      <c r="K139" s="61" t="s">
        <v>76</v>
      </c>
      <c r="L139" s="61">
        <v>80000000</v>
      </c>
      <c r="M139" s="61">
        <v>0</v>
      </c>
      <c r="N139" s="61" t="s">
        <v>65</v>
      </c>
      <c r="O139" s="155">
        <v>0</v>
      </c>
      <c r="P139" s="30" t="s">
        <v>581</v>
      </c>
      <c r="Q139" s="192">
        <v>0</v>
      </c>
      <c r="R139" s="155">
        <v>0</v>
      </c>
      <c r="S139" s="257" t="s">
        <v>1163</v>
      </c>
      <c r="T139" s="252">
        <v>0</v>
      </c>
      <c r="U139" s="264">
        <v>0</v>
      </c>
      <c r="V139" s="202" t="s">
        <v>623</v>
      </c>
      <c r="W139" s="252">
        <v>0</v>
      </c>
      <c r="X139" s="264">
        <v>0</v>
      </c>
      <c r="Y139" s="145" t="s">
        <v>1725</v>
      </c>
    </row>
    <row r="140" spans="2:25" ht="35.1" customHeight="1" x14ac:dyDescent="0.25">
      <c r="B140" s="111" t="s">
        <v>265</v>
      </c>
      <c r="C140" s="10" t="s">
        <v>266</v>
      </c>
      <c r="D140" s="50" t="s">
        <v>122</v>
      </c>
      <c r="E140" s="61" t="s">
        <v>277</v>
      </c>
      <c r="F140" s="61" t="s">
        <v>50</v>
      </c>
      <c r="G140" s="61">
        <v>45306</v>
      </c>
      <c r="H140" s="61">
        <v>45641</v>
      </c>
      <c r="I140" s="61">
        <v>1</v>
      </c>
      <c r="J140" s="61" t="s">
        <v>74</v>
      </c>
      <c r="K140" s="61" t="s">
        <v>76</v>
      </c>
      <c r="L140" s="61">
        <v>20000000</v>
      </c>
      <c r="M140" s="61">
        <v>0</v>
      </c>
      <c r="N140" s="61" t="s">
        <v>65</v>
      </c>
      <c r="O140" s="155">
        <v>0</v>
      </c>
      <c r="P140" s="61" t="s">
        <v>581</v>
      </c>
      <c r="Q140" s="192">
        <v>0</v>
      </c>
      <c r="R140" s="155">
        <v>0</v>
      </c>
      <c r="S140" s="257" t="s">
        <v>1163</v>
      </c>
      <c r="T140" s="252">
        <v>0</v>
      </c>
      <c r="U140" s="264">
        <v>0</v>
      </c>
      <c r="V140" s="202" t="s">
        <v>1202</v>
      </c>
      <c r="W140" s="252">
        <v>0</v>
      </c>
      <c r="X140" s="264">
        <v>0</v>
      </c>
      <c r="Y140" s="145" t="s">
        <v>1725</v>
      </c>
    </row>
    <row r="141" spans="2:25" ht="35.1" customHeight="1" x14ac:dyDescent="0.25">
      <c r="B141" s="111" t="s">
        <v>265</v>
      </c>
      <c r="C141" s="10" t="s">
        <v>266</v>
      </c>
      <c r="D141" s="50" t="s">
        <v>122</v>
      </c>
      <c r="E141" s="61" t="s">
        <v>278</v>
      </c>
      <c r="F141" s="61" t="s">
        <v>50</v>
      </c>
      <c r="G141" s="61">
        <v>45306</v>
      </c>
      <c r="H141" s="61">
        <v>45641</v>
      </c>
      <c r="I141" s="61">
        <v>1</v>
      </c>
      <c r="J141" s="61" t="s">
        <v>74</v>
      </c>
      <c r="K141" s="61" t="s">
        <v>76</v>
      </c>
      <c r="L141" s="61">
        <v>16000000</v>
      </c>
      <c r="M141" s="61">
        <v>0</v>
      </c>
      <c r="N141" s="61" t="s">
        <v>65</v>
      </c>
      <c r="O141" s="155">
        <v>0</v>
      </c>
      <c r="P141" s="30" t="s">
        <v>582</v>
      </c>
      <c r="Q141" s="192">
        <v>0</v>
      </c>
      <c r="R141" s="155">
        <v>0</v>
      </c>
      <c r="S141" s="257" t="s">
        <v>1163</v>
      </c>
      <c r="T141" s="252">
        <v>0</v>
      </c>
      <c r="U141" s="264">
        <v>0</v>
      </c>
      <c r="V141" s="202" t="s">
        <v>1198</v>
      </c>
      <c r="W141" s="252">
        <v>0</v>
      </c>
      <c r="X141" s="264">
        <v>0</v>
      </c>
      <c r="Y141" s="145" t="s">
        <v>1725</v>
      </c>
    </row>
    <row r="142" spans="2:25" ht="35.1" customHeight="1" x14ac:dyDescent="0.25">
      <c r="B142" s="111" t="s">
        <v>265</v>
      </c>
      <c r="C142" s="10" t="s">
        <v>266</v>
      </c>
      <c r="D142" s="50" t="s">
        <v>122</v>
      </c>
      <c r="E142" s="61" t="s">
        <v>279</v>
      </c>
      <c r="F142" s="61" t="s">
        <v>50</v>
      </c>
      <c r="G142" s="61">
        <v>45306</v>
      </c>
      <c r="H142" s="61">
        <v>45641</v>
      </c>
      <c r="I142" s="61">
        <v>1</v>
      </c>
      <c r="J142" s="61" t="s">
        <v>74</v>
      </c>
      <c r="K142" s="61" t="s">
        <v>76</v>
      </c>
      <c r="L142" s="61">
        <v>3500000</v>
      </c>
      <c r="M142" s="61">
        <v>0</v>
      </c>
      <c r="N142" s="61" t="s">
        <v>794</v>
      </c>
      <c r="O142" s="155">
        <v>25</v>
      </c>
      <c r="P142" s="30" t="s">
        <v>583</v>
      </c>
      <c r="Q142" s="192">
        <v>0</v>
      </c>
      <c r="R142" s="155">
        <v>25</v>
      </c>
      <c r="S142" s="257" t="s">
        <v>1163</v>
      </c>
      <c r="T142" s="252">
        <v>1200000</v>
      </c>
      <c r="U142" s="264">
        <v>100</v>
      </c>
      <c r="V142" s="202" t="s">
        <v>1209</v>
      </c>
      <c r="W142" s="197">
        <v>0</v>
      </c>
      <c r="X142" s="64">
        <v>100</v>
      </c>
      <c r="Y142" s="145" t="s">
        <v>1510</v>
      </c>
    </row>
    <row r="143" spans="2:25" ht="35.1" customHeight="1" x14ac:dyDescent="0.25">
      <c r="B143" s="111" t="s">
        <v>265</v>
      </c>
      <c r="C143" s="10" t="s">
        <v>266</v>
      </c>
      <c r="D143" s="50" t="s">
        <v>122</v>
      </c>
      <c r="E143" s="61" t="s">
        <v>280</v>
      </c>
      <c r="F143" s="61" t="s">
        <v>50</v>
      </c>
      <c r="G143" s="61">
        <v>45306</v>
      </c>
      <c r="H143" s="61">
        <v>45641</v>
      </c>
      <c r="I143" s="61">
        <v>1</v>
      </c>
      <c r="J143" s="61" t="s">
        <v>74</v>
      </c>
      <c r="K143" s="61" t="s">
        <v>76</v>
      </c>
      <c r="L143" s="61">
        <v>5000000</v>
      </c>
      <c r="M143" s="61">
        <v>0</v>
      </c>
      <c r="N143" s="61" t="s">
        <v>794</v>
      </c>
      <c r="O143" s="155">
        <v>100</v>
      </c>
      <c r="P143" s="30" t="s">
        <v>584</v>
      </c>
      <c r="Q143" s="192">
        <v>0</v>
      </c>
      <c r="R143" s="155">
        <v>100</v>
      </c>
      <c r="S143" s="257" t="s">
        <v>1163</v>
      </c>
      <c r="T143" s="252">
        <v>5000000</v>
      </c>
      <c r="U143" s="264">
        <v>100</v>
      </c>
      <c r="V143" s="202" t="s">
        <v>1210</v>
      </c>
      <c r="W143" s="197">
        <v>0</v>
      </c>
      <c r="X143" s="64">
        <v>100</v>
      </c>
      <c r="Y143" s="145" t="s">
        <v>1510</v>
      </c>
    </row>
    <row r="144" spans="2:25" ht="35.1" customHeight="1" x14ac:dyDescent="0.25">
      <c r="B144" s="111" t="s">
        <v>265</v>
      </c>
      <c r="C144" s="10" t="s">
        <v>266</v>
      </c>
      <c r="D144" s="50" t="s">
        <v>122</v>
      </c>
      <c r="E144" s="61" t="s">
        <v>281</v>
      </c>
      <c r="F144" s="61" t="s">
        <v>49</v>
      </c>
      <c r="G144" s="61">
        <v>45307</v>
      </c>
      <c r="H144" s="61">
        <v>45641</v>
      </c>
      <c r="I144" s="61">
        <v>1</v>
      </c>
      <c r="J144" s="61" t="s">
        <v>74</v>
      </c>
      <c r="K144" s="61" t="s">
        <v>76</v>
      </c>
      <c r="L144" s="61">
        <v>26249656.289999999</v>
      </c>
      <c r="M144" s="61">
        <v>0</v>
      </c>
      <c r="N144" s="61" t="s">
        <v>794</v>
      </c>
      <c r="O144" s="155">
        <v>10</v>
      </c>
      <c r="P144" s="30" t="s">
        <v>687</v>
      </c>
      <c r="Q144" s="192">
        <v>0</v>
      </c>
      <c r="R144" s="155">
        <v>10</v>
      </c>
      <c r="S144" s="194" t="s">
        <v>687</v>
      </c>
      <c r="T144" s="252">
        <v>0</v>
      </c>
      <c r="U144" s="64">
        <v>10</v>
      </c>
      <c r="V144" s="257" t="s">
        <v>1211</v>
      </c>
      <c r="W144" s="197">
        <v>0</v>
      </c>
      <c r="X144" s="64">
        <v>10</v>
      </c>
      <c r="Y144" s="145" t="s">
        <v>1550</v>
      </c>
    </row>
    <row r="145" spans="2:25" ht="35.1" customHeight="1" x14ac:dyDescent="0.25">
      <c r="B145" s="111" t="s">
        <v>265</v>
      </c>
      <c r="C145" s="10" t="s">
        <v>266</v>
      </c>
      <c r="D145" s="50" t="s">
        <v>122</v>
      </c>
      <c r="E145" s="61" t="s">
        <v>544</v>
      </c>
      <c r="F145" s="61" t="s">
        <v>49</v>
      </c>
      <c r="G145" s="61">
        <v>45307</v>
      </c>
      <c r="H145" s="61">
        <v>45641</v>
      </c>
      <c r="I145" s="61">
        <v>1</v>
      </c>
      <c r="J145" s="61" t="s">
        <v>74</v>
      </c>
      <c r="K145" s="61" t="s">
        <v>76</v>
      </c>
      <c r="L145" s="61">
        <v>28835551.140000001</v>
      </c>
      <c r="M145" s="61">
        <v>0</v>
      </c>
      <c r="N145" s="61" t="s">
        <v>794</v>
      </c>
      <c r="O145" s="155">
        <v>10</v>
      </c>
      <c r="P145" s="61" t="s">
        <v>687</v>
      </c>
      <c r="Q145" s="192">
        <v>0</v>
      </c>
      <c r="R145" s="155">
        <v>10</v>
      </c>
      <c r="S145" s="194" t="s">
        <v>687</v>
      </c>
      <c r="T145" s="252">
        <v>0</v>
      </c>
      <c r="U145" s="64">
        <v>20</v>
      </c>
      <c r="V145" s="257" t="s">
        <v>1197</v>
      </c>
      <c r="W145" s="197">
        <v>0</v>
      </c>
      <c r="X145" s="64">
        <v>20</v>
      </c>
      <c r="Y145" s="145" t="s">
        <v>1550</v>
      </c>
    </row>
    <row r="146" spans="2:25" ht="35.1" customHeight="1" x14ac:dyDescent="0.25">
      <c r="B146" s="111" t="s">
        <v>265</v>
      </c>
      <c r="C146" s="10" t="s">
        <v>266</v>
      </c>
      <c r="D146" s="50" t="s">
        <v>122</v>
      </c>
      <c r="E146" s="61" t="s">
        <v>1551</v>
      </c>
      <c r="F146" s="61" t="s">
        <v>49</v>
      </c>
      <c r="G146" s="61">
        <v>45307</v>
      </c>
      <c r="H146" s="61">
        <v>45641</v>
      </c>
      <c r="I146" s="61">
        <v>1</v>
      </c>
      <c r="J146" s="61" t="s">
        <v>74</v>
      </c>
      <c r="K146" s="61" t="s">
        <v>76</v>
      </c>
      <c r="L146" s="61">
        <v>200000000</v>
      </c>
      <c r="M146" s="61">
        <v>0</v>
      </c>
      <c r="N146" s="61" t="s">
        <v>794</v>
      </c>
      <c r="O146" s="155">
        <v>10</v>
      </c>
      <c r="P146" s="61" t="s">
        <v>687</v>
      </c>
      <c r="Q146" s="66">
        <v>0</v>
      </c>
      <c r="R146" s="64">
        <v>20</v>
      </c>
      <c r="S146" s="257" t="s">
        <v>1006</v>
      </c>
      <c r="T146" s="252">
        <v>0</v>
      </c>
      <c r="U146" s="64">
        <v>30</v>
      </c>
      <c r="V146" s="257" t="s">
        <v>1212</v>
      </c>
      <c r="W146" s="197">
        <v>0</v>
      </c>
      <c r="X146" s="64">
        <v>45</v>
      </c>
      <c r="Y146" s="145" t="s">
        <v>1552</v>
      </c>
    </row>
    <row r="147" spans="2:25" ht="35.1" customHeight="1" x14ac:dyDescent="0.25">
      <c r="B147" s="111" t="s">
        <v>265</v>
      </c>
      <c r="C147" s="10" t="s">
        <v>266</v>
      </c>
      <c r="D147" s="50" t="s">
        <v>122</v>
      </c>
      <c r="E147" s="61" t="s">
        <v>1007</v>
      </c>
      <c r="F147" s="61" t="s">
        <v>49</v>
      </c>
      <c r="G147" s="61">
        <v>45307</v>
      </c>
      <c r="H147" s="61">
        <v>45641</v>
      </c>
      <c r="I147" s="61">
        <v>1</v>
      </c>
      <c r="J147" s="61" t="s">
        <v>74</v>
      </c>
      <c r="K147" s="61" t="s">
        <v>76</v>
      </c>
      <c r="L147" s="61">
        <v>27514062.84</v>
      </c>
      <c r="M147" s="61">
        <v>0</v>
      </c>
      <c r="N147" s="61" t="s">
        <v>794</v>
      </c>
      <c r="O147" s="155">
        <v>10</v>
      </c>
      <c r="P147" s="61" t="s">
        <v>687</v>
      </c>
      <c r="Q147" s="173"/>
      <c r="R147" s="64">
        <v>40</v>
      </c>
      <c r="S147" s="257" t="s">
        <v>1213</v>
      </c>
      <c r="T147" s="263">
        <v>27514062.84</v>
      </c>
      <c r="U147" s="64">
        <v>100</v>
      </c>
      <c r="V147" s="295" t="s">
        <v>1214</v>
      </c>
      <c r="W147" s="197">
        <v>0</v>
      </c>
      <c r="X147" s="64">
        <v>100</v>
      </c>
      <c r="Y147" s="145" t="s">
        <v>1510</v>
      </c>
    </row>
    <row r="148" spans="2:25" ht="35.1" customHeight="1" x14ac:dyDescent="0.25">
      <c r="B148" s="111" t="s">
        <v>265</v>
      </c>
      <c r="C148" s="10" t="s">
        <v>266</v>
      </c>
      <c r="D148" s="50" t="s">
        <v>122</v>
      </c>
      <c r="E148" s="61" t="s">
        <v>295</v>
      </c>
      <c r="F148" s="61" t="s">
        <v>49</v>
      </c>
      <c r="G148" s="61">
        <v>45307</v>
      </c>
      <c r="H148" s="61">
        <v>45641</v>
      </c>
      <c r="I148" s="61">
        <v>1</v>
      </c>
      <c r="J148" s="61" t="s">
        <v>74</v>
      </c>
      <c r="K148" s="61" t="s">
        <v>76</v>
      </c>
      <c r="L148" s="61">
        <v>27688580.370000001</v>
      </c>
      <c r="M148" s="61">
        <v>0</v>
      </c>
      <c r="N148" s="61" t="s">
        <v>794</v>
      </c>
      <c r="O148" s="155">
        <v>10</v>
      </c>
      <c r="P148" s="61" t="s">
        <v>687</v>
      </c>
      <c r="Q148" s="220">
        <v>0</v>
      </c>
      <c r="R148" s="155">
        <v>10</v>
      </c>
      <c r="S148" s="194" t="s">
        <v>687</v>
      </c>
      <c r="T148" s="252">
        <v>0</v>
      </c>
      <c r="U148" s="64">
        <v>20</v>
      </c>
      <c r="V148" s="254" t="s">
        <v>1215</v>
      </c>
      <c r="W148" s="197">
        <v>0</v>
      </c>
      <c r="X148" s="64">
        <v>20</v>
      </c>
      <c r="Y148" s="145" t="s">
        <v>1553</v>
      </c>
    </row>
    <row r="149" spans="2:25" ht="35.1" customHeight="1" x14ac:dyDescent="0.25">
      <c r="B149" s="111" t="s">
        <v>265</v>
      </c>
      <c r="C149" s="10" t="s">
        <v>266</v>
      </c>
      <c r="D149" s="50" t="s">
        <v>122</v>
      </c>
      <c r="E149" s="61" t="s">
        <v>686</v>
      </c>
      <c r="F149" s="61" t="s">
        <v>49</v>
      </c>
      <c r="G149" s="61"/>
      <c r="H149" s="61"/>
      <c r="I149" s="61"/>
      <c r="J149" s="61"/>
      <c r="K149" s="61" t="s">
        <v>76</v>
      </c>
      <c r="L149" s="61">
        <v>0</v>
      </c>
      <c r="M149" s="61">
        <v>0</v>
      </c>
      <c r="N149" s="61" t="s">
        <v>794</v>
      </c>
      <c r="O149" s="155">
        <v>25</v>
      </c>
      <c r="P149" s="61" t="s">
        <v>684</v>
      </c>
      <c r="Q149" s="220">
        <v>32214309</v>
      </c>
      <c r="R149" s="64">
        <v>100</v>
      </c>
      <c r="S149" s="257" t="s">
        <v>1008</v>
      </c>
      <c r="T149" s="252">
        <v>0</v>
      </c>
      <c r="U149" s="64">
        <v>100</v>
      </c>
      <c r="V149" s="257" t="s">
        <v>1216</v>
      </c>
      <c r="W149" s="197">
        <v>0</v>
      </c>
      <c r="X149" s="64">
        <v>100</v>
      </c>
      <c r="Y149" s="145" t="s">
        <v>1510</v>
      </c>
    </row>
    <row r="150" spans="2:25" ht="35.1" customHeight="1" x14ac:dyDescent="0.25">
      <c r="B150" s="111" t="s">
        <v>265</v>
      </c>
      <c r="C150" s="10" t="s">
        <v>266</v>
      </c>
      <c r="D150" s="50" t="s">
        <v>122</v>
      </c>
      <c r="E150" s="61" t="s">
        <v>1217</v>
      </c>
      <c r="F150" s="61" t="s">
        <v>49</v>
      </c>
      <c r="G150" s="61">
        <v>45307</v>
      </c>
      <c r="H150" s="61">
        <v>45641</v>
      </c>
      <c r="I150" s="61">
        <v>1</v>
      </c>
      <c r="J150" s="61" t="s">
        <v>74</v>
      </c>
      <c r="K150" s="61" t="s">
        <v>76</v>
      </c>
      <c r="L150" s="61">
        <v>36865665.210000001</v>
      </c>
      <c r="M150" s="61">
        <v>0</v>
      </c>
      <c r="N150" s="61" t="s">
        <v>794</v>
      </c>
      <c r="O150" s="155">
        <v>10</v>
      </c>
      <c r="P150" s="61" t="s">
        <v>687</v>
      </c>
      <c r="Q150" s="66">
        <v>0</v>
      </c>
      <c r="R150" s="155">
        <v>10</v>
      </c>
      <c r="S150" s="194" t="s">
        <v>687</v>
      </c>
      <c r="T150" s="252">
        <v>0</v>
      </c>
      <c r="U150" s="64">
        <v>10</v>
      </c>
      <c r="V150" s="257" t="s">
        <v>1218</v>
      </c>
      <c r="W150" s="197">
        <v>32214309</v>
      </c>
      <c r="X150" s="64">
        <v>100</v>
      </c>
      <c r="Y150" s="145" t="s">
        <v>1563</v>
      </c>
    </row>
    <row r="151" spans="2:25" ht="35.1" customHeight="1" x14ac:dyDescent="0.25">
      <c r="B151" s="111" t="s">
        <v>265</v>
      </c>
      <c r="C151" s="10" t="s">
        <v>266</v>
      </c>
      <c r="D151" s="50" t="s">
        <v>122</v>
      </c>
      <c r="E151" s="61" t="s">
        <v>1554</v>
      </c>
      <c r="F151" s="61" t="s">
        <v>49</v>
      </c>
      <c r="G151" s="61">
        <v>45307</v>
      </c>
      <c r="H151" s="61">
        <v>45641</v>
      </c>
      <c r="I151" s="61">
        <v>1</v>
      </c>
      <c r="J151" s="61" t="s">
        <v>74</v>
      </c>
      <c r="K151" s="61" t="s">
        <v>76</v>
      </c>
      <c r="L151" s="61">
        <v>29129922.030000001</v>
      </c>
      <c r="M151" s="61">
        <v>0</v>
      </c>
      <c r="N151" s="61" t="s">
        <v>794</v>
      </c>
      <c r="O151" s="155">
        <v>10</v>
      </c>
      <c r="P151" s="61" t="s">
        <v>687</v>
      </c>
      <c r="Q151" s="66">
        <v>0</v>
      </c>
      <c r="R151" s="155">
        <v>10</v>
      </c>
      <c r="S151" s="194" t="s">
        <v>687</v>
      </c>
      <c r="T151" s="252">
        <v>0</v>
      </c>
      <c r="U151" s="64">
        <v>10</v>
      </c>
      <c r="V151" s="257" t="s">
        <v>1211</v>
      </c>
      <c r="W151" s="197">
        <v>0</v>
      </c>
      <c r="X151" s="64">
        <v>10</v>
      </c>
      <c r="Y151" s="145" t="s">
        <v>1550</v>
      </c>
    </row>
    <row r="152" spans="2:25" ht="35.1" customHeight="1" x14ac:dyDescent="0.25">
      <c r="B152" s="111" t="s">
        <v>265</v>
      </c>
      <c r="C152" s="10" t="s">
        <v>266</v>
      </c>
      <c r="D152" s="50" t="s">
        <v>122</v>
      </c>
      <c r="E152" s="61" t="s">
        <v>1009</v>
      </c>
      <c r="F152" s="61" t="s">
        <v>49</v>
      </c>
      <c r="G152" s="61">
        <v>45307</v>
      </c>
      <c r="H152" s="61">
        <v>45641</v>
      </c>
      <c r="I152" s="61">
        <v>1</v>
      </c>
      <c r="J152" s="61" t="s">
        <v>74</v>
      </c>
      <c r="K152" s="61" t="s">
        <v>76</v>
      </c>
      <c r="L152" s="61">
        <v>33984898.859999999</v>
      </c>
      <c r="M152" s="61">
        <v>0</v>
      </c>
      <c r="N152" s="61" t="s">
        <v>794</v>
      </c>
      <c r="O152" s="155">
        <v>10</v>
      </c>
      <c r="P152" s="61" t="s">
        <v>687</v>
      </c>
      <c r="Q152" s="66">
        <v>0</v>
      </c>
      <c r="R152" s="155">
        <v>20</v>
      </c>
      <c r="S152" s="194" t="s">
        <v>687</v>
      </c>
      <c r="T152" s="252">
        <v>0</v>
      </c>
      <c r="U152" s="64">
        <v>20</v>
      </c>
      <c r="V152" s="257" t="s">
        <v>1219</v>
      </c>
      <c r="W152" s="197">
        <v>0</v>
      </c>
      <c r="X152" s="64">
        <v>20</v>
      </c>
      <c r="Y152" s="145" t="s">
        <v>1555</v>
      </c>
    </row>
    <row r="153" spans="2:25" ht="35.1" customHeight="1" x14ac:dyDescent="0.25">
      <c r="B153" s="111" t="s">
        <v>265</v>
      </c>
      <c r="C153" s="10" t="s">
        <v>266</v>
      </c>
      <c r="D153" s="50" t="s">
        <v>122</v>
      </c>
      <c r="E153" s="61" t="s">
        <v>1010</v>
      </c>
      <c r="F153" s="61" t="s">
        <v>49</v>
      </c>
      <c r="G153" s="61">
        <v>45307</v>
      </c>
      <c r="H153" s="61">
        <v>45641</v>
      </c>
      <c r="I153" s="61">
        <v>1</v>
      </c>
      <c r="J153" s="61" t="s">
        <v>74</v>
      </c>
      <c r="K153" s="61" t="s">
        <v>76</v>
      </c>
      <c r="L153" s="61">
        <v>29129922.030000001</v>
      </c>
      <c r="M153" s="61">
        <v>0</v>
      </c>
      <c r="N153" s="61" t="s">
        <v>794</v>
      </c>
      <c r="O153" s="155">
        <v>10</v>
      </c>
      <c r="P153" s="61" t="s">
        <v>687</v>
      </c>
      <c r="Q153" s="66">
        <v>0</v>
      </c>
      <c r="R153" s="64">
        <v>10</v>
      </c>
      <c r="S153" s="257" t="s">
        <v>1011</v>
      </c>
      <c r="T153" s="252">
        <v>0</v>
      </c>
      <c r="U153" s="64">
        <v>10</v>
      </c>
      <c r="V153" s="257" t="s">
        <v>1221</v>
      </c>
      <c r="W153" s="197">
        <v>0</v>
      </c>
      <c r="X153" s="64">
        <v>10</v>
      </c>
      <c r="Y153" s="145" t="s">
        <v>1555</v>
      </c>
    </row>
    <row r="154" spans="2:25" ht="35.1" customHeight="1" x14ac:dyDescent="0.25">
      <c r="B154" s="111" t="s">
        <v>265</v>
      </c>
      <c r="C154" s="10" t="s">
        <v>266</v>
      </c>
      <c r="D154" s="50" t="s">
        <v>122</v>
      </c>
      <c r="E154" s="61" t="s">
        <v>1220</v>
      </c>
      <c r="F154" s="61" t="s">
        <v>49</v>
      </c>
      <c r="G154" s="61">
        <v>45307</v>
      </c>
      <c r="H154" s="61">
        <v>45641</v>
      </c>
      <c r="I154" s="61">
        <v>1</v>
      </c>
      <c r="J154" s="61" t="s">
        <v>74</v>
      </c>
      <c r="K154" s="61" t="s">
        <v>76</v>
      </c>
      <c r="L154" s="61">
        <v>41722534.590000004</v>
      </c>
      <c r="M154" s="61">
        <v>0</v>
      </c>
      <c r="N154" s="61" t="s">
        <v>794</v>
      </c>
      <c r="O154" s="155">
        <v>10</v>
      </c>
      <c r="P154" s="61" t="s">
        <v>687</v>
      </c>
      <c r="Q154" s="66">
        <v>0</v>
      </c>
      <c r="R154" s="64">
        <v>10</v>
      </c>
      <c r="S154" s="257" t="s">
        <v>1011</v>
      </c>
      <c r="T154" s="252">
        <v>0</v>
      </c>
      <c r="U154" s="64">
        <v>10</v>
      </c>
      <c r="V154" s="257" t="s">
        <v>1221</v>
      </c>
      <c r="W154" s="197">
        <v>0</v>
      </c>
      <c r="X154" s="64">
        <v>10</v>
      </c>
      <c r="Y154" s="145" t="s">
        <v>1555</v>
      </c>
    </row>
    <row r="155" spans="2:25" ht="35.1" customHeight="1" x14ac:dyDescent="0.25">
      <c r="B155" s="111" t="s">
        <v>265</v>
      </c>
      <c r="C155" s="10" t="s">
        <v>266</v>
      </c>
      <c r="D155" s="50" t="s">
        <v>122</v>
      </c>
      <c r="E155" s="61" t="s">
        <v>282</v>
      </c>
      <c r="F155" s="61" t="s">
        <v>49</v>
      </c>
      <c r="G155" s="61">
        <v>45307</v>
      </c>
      <c r="H155" s="61">
        <v>45641</v>
      </c>
      <c r="I155" s="61">
        <v>1</v>
      </c>
      <c r="J155" s="61" t="s">
        <v>74</v>
      </c>
      <c r="K155" s="61" t="s">
        <v>76</v>
      </c>
      <c r="L155" s="61">
        <v>26071158.300000001</v>
      </c>
      <c r="M155" s="61">
        <v>0</v>
      </c>
      <c r="N155" s="61" t="s">
        <v>794</v>
      </c>
      <c r="O155" s="155">
        <v>10</v>
      </c>
      <c r="P155" s="61" t="s">
        <v>687</v>
      </c>
      <c r="Q155" s="66">
        <v>0</v>
      </c>
      <c r="R155" s="64">
        <v>10</v>
      </c>
      <c r="S155" s="257" t="s">
        <v>1011</v>
      </c>
      <c r="T155" s="252">
        <v>0</v>
      </c>
      <c r="U155" s="64">
        <v>20</v>
      </c>
      <c r="V155" s="257" t="s">
        <v>967</v>
      </c>
      <c r="W155" s="197">
        <v>0</v>
      </c>
      <c r="X155" s="64">
        <v>20</v>
      </c>
      <c r="Y155" s="145" t="s">
        <v>1555</v>
      </c>
    </row>
    <row r="156" spans="2:25" ht="35.1" customHeight="1" x14ac:dyDescent="0.25">
      <c r="B156" s="111" t="s">
        <v>265</v>
      </c>
      <c r="C156" s="10" t="s">
        <v>266</v>
      </c>
      <c r="D156" s="50" t="s">
        <v>122</v>
      </c>
      <c r="E156" s="61" t="s">
        <v>283</v>
      </c>
      <c r="F156" s="61" t="s">
        <v>49</v>
      </c>
      <c r="G156" s="61">
        <v>45307</v>
      </c>
      <c r="H156" s="61">
        <v>45641</v>
      </c>
      <c r="I156" s="61">
        <v>1</v>
      </c>
      <c r="J156" s="61" t="s">
        <v>74</v>
      </c>
      <c r="K156" s="61" t="s">
        <v>76</v>
      </c>
      <c r="L156" s="61">
        <v>27554844.239999998</v>
      </c>
      <c r="M156" s="61">
        <v>0</v>
      </c>
      <c r="N156" s="61" t="s">
        <v>794</v>
      </c>
      <c r="O156" s="155">
        <v>10</v>
      </c>
      <c r="P156" s="61" t="s">
        <v>687</v>
      </c>
      <c r="Q156" s="66">
        <v>0</v>
      </c>
      <c r="R156" s="64">
        <v>10</v>
      </c>
      <c r="S156" s="257" t="s">
        <v>1011</v>
      </c>
      <c r="T156" s="252">
        <v>0</v>
      </c>
      <c r="U156" s="64">
        <v>10</v>
      </c>
      <c r="V156" s="257" t="s">
        <v>1211</v>
      </c>
      <c r="W156" s="197">
        <v>0</v>
      </c>
      <c r="X156" s="64">
        <v>10</v>
      </c>
      <c r="Y156" s="145" t="s">
        <v>1556</v>
      </c>
    </row>
    <row r="157" spans="2:25" ht="35.1" customHeight="1" x14ac:dyDescent="0.25">
      <c r="B157" s="111" t="s">
        <v>265</v>
      </c>
      <c r="C157" s="10" t="s">
        <v>266</v>
      </c>
      <c r="D157" s="50" t="s">
        <v>122</v>
      </c>
      <c r="E157" s="61" t="s">
        <v>284</v>
      </c>
      <c r="F157" s="61" t="s">
        <v>49</v>
      </c>
      <c r="G157" s="61">
        <v>45307</v>
      </c>
      <c r="H157" s="61">
        <v>45641</v>
      </c>
      <c r="I157" s="61">
        <v>1</v>
      </c>
      <c r="J157" s="61" t="s">
        <v>74</v>
      </c>
      <c r="K157" s="61" t="s">
        <v>76</v>
      </c>
      <c r="L157" s="61">
        <v>27554844.239999998</v>
      </c>
      <c r="M157" s="61">
        <v>0</v>
      </c>
      <c r="N157" s="61" t="s">
        <v>794</v>
      </c>
      <c r="O157" s="155">
        <v>10</v>
      </c>
      <c r="P157" s="61" t="s">
        <v>687</v>
      </c>
      <c r="Q157" s="66">
        <v>0</v>
      </c>
      <c r="R157" s="155">
        <v>10</v>
      </c>
      <c r="S157" s="194" t="s">
        <v>687</v>
      </c>
      <c r="T157" s="252">
        <v>0</v>
      </c>
      <c r="U157" s="64">
        <v>10</v>
      </c>
      <c r="V157" s="257" t="s">
        <v>1215</v>
      </c>
      <c r="W157" s="197">
        <v>0</v>
      </c>
      <c r="X157" s="64">
        <v>100</v>
      </c>
      <c r="Y157" s="145" t="s">
        <v>1557</v>
      </c>
    </row>
    <row r="158" spans="2:25" ht="35.1" customHeight="1" x14ac:dyDescent="0.25">
      <c r="B158" s="111" t="s">
        <v>265</v>
      </c>
      <c r="C158" s="10" t="s">
        <v>266</v>
      </c>
      <c r="D158" s="50" t="s">
        <v>122</v>
      </c>
      <c r="E158" s="61" t="s">
        <v>285</v>
      </c>
      <c r="F158" s="61" t="s">
        <v>49</v>
      </c>
      <c r="G158" s="61">
        <v>45307</v>
      </c>
      <c r="H158" s="61">
        <v>45641</v>
      </c>
      <c r="I158" s="61">
        <v>1</v>
      </c>
      <c r="J158" s="61" t="s">
        <v>74</v>
      </c>
      <c r="K158" s="61" t="s">
        <v>76</v>
      </c>
      <c r="L158" s="61">
        <v>30106983</v>
      </c>
      <c r="M158" s="61">
        <v>0</v>
      </c>
      <c r="N158" s="61" t="s">
        <v>794</v>
      </c>
      <c r="O158" s="155">
        <v>25</v>
      </c>
      <c r="P158" s="30" t="s">
        <v>684</v>
      </c>
      <c r="Q158" s="66">
        <v>30106983</v>
      </c>
      <c r="R158" s="64">
        <v>50</v>
      </c>
      <c r="S158" s="257" t="s">
        <v>1012</v>
      </c>
      <c r="T158" s="252">
        <v>0</v>
      </c>
      <c r="U158" s="64">
        <v>50</v>
      </c>
      <c r="V158" s="257" t="s">
        <v>1215</v>
      </c>
      <c r="W158" s="197">
        <v>0</v>
      </c>
      <c r="X158" s="64">
        <v>50</v>
      </c>
      <c r="Y158" s="145" t="s">
        <v>1555</v>
      </c>
    </row>
    <row r="159" spans="2:25" ht="35.1" customHeight="1" x14ac:dyDescent="0.25">
      <c r="B159" s="111" t="s">
        <v>265</v>
      </c>
      <c r="C159" s="10" t="s">
        <v>266</v>
      </c>
      <c r="D159" s="50" t="s">
        <v>122</v>
      </c>
      <c r="E159" s="61" t="s">
        <v>1013</v>
      </c>
      <c r="F159" s="61" t="s">
        <v>49</v>
      </c>
      <c r="G159" s="61">
        <v>45307</v>
      </c>
      <c r="H159" s="61">
        <v>45641</v>
      </c>
      <c r="I159" s="61">
        <v>1</v>
      </c>
      <c r="J159" s="61" t="s">
        <v>74</v>
      </c>
      <c r="K159" s="61" t="s">
        <v>76</v>
      </c>
      <c r="L159" s="61">
        <v>24762649.23</v>
      </c>
      <c r="M159" s="61">
        <v>0</v>
      </c>
      <c r="N159" s="61" t="s">
        <v>794</v>
      </c>
      <c r="O159" s="155">
        <v>10</v>
      </c>
      <c r="P159" s="61" t="s">
        <v>687</v>
      </c>
      <c r="Q159" s="66">
        <v>0</v>
      </c>
      <c r="R159" s="155">
        <v>10</v>
      </c>
      <c r="S159" s="194" t="s">
        <v>687</v>
      </c>
      <c r="T159" s="252">
        <v>0</v>
      </c>
      <c r="U159" s="64">
        <v>10</v>
      </c>
      <c r="V159" s="257" t="s">
        <v>1215</v>
      </c>
      <c r="W159" s="197">
        <v>0</v>
      </c>
      <c r="X159" s="64">
        <v>10</v>
      </c>
      <c r="Y159" s="145" t="s">
        <v>1558</v>
      </c>
    </row>
    <row r="160" spans="2:25" ht="35.1" customHeight="1" x14ac:dyDescent="0.25">
      <c r="B160" s="111" t="s">
        <v>265</v>
      </c>
      <c r="C160" s="10" t="s">
        <v>266</v>
      </c>
      <c r="D160" s="50" t="s">
        <v>122</v>
      </c>
      <c r="E160" s="61" t="s">
        <v>1014</v>
      </c>
      <c r="F160" s="61" t="s">
        <v>49</v>
      </c>
      <c r="G160" s="61">
        <v>45307</v>
      </c>
      <c r="H160" s="61">
        <v>45641</v>
      </c>
      <c r="I160" s="61">
        <v>1</v>
      </c>
      <c r="J160" s="61" t="s">
        <v>74</v>
      </c>
      <c r="K160" s="61" t="s">
        <v>76</v>
      </c>
      <c r="L160" s="61">
        <v>24762649.23</v>
      </c>
      <c r="M160" s="61">
        <v>0</v>
      </c>
      <c r="N160" s="61" t="s">
        <v>794</v>
      </c>
      <c r="O160" s="155">
        <v>10</v>
      </c>
      <c r="P160" s="61" t="s">
        <v>687</v>
      </c>
      <c r="Q160" s="66">
        <v>0</v>
      </c>
      <c r="R160" s="155">
        <v>10</v>
      </c>
      <c r="S160" s="194" t="s">
        <v>687</v>
      </c>
      <c r="T160" s="252">
        <v>0</v>
      </c>
      <c r="U160" s="64">
        <v>10</v>
      </c>
      <c r="V160" s="257" t="s">
        <v>1222</v>
      </c>
      <c r="W160" s="197">
        <v>0</v>
      </c>
      <c r="X160" s="64">
        <v>10</v>
      </c>
      <c r="Y160" s="145" t="s">
        <v>1558</v>
      </c>
    </row>
    <row r="161" spans="2:25" ht="35.1" customHeight="1" x14ac:dyDescent="0.25">
      <c r="B161" s="111" t="s">
        <v>265</v>
      </c>
      <c r="C161" s="10" t="s">
        <v>266</v>
      </c>
      <c r="D161" s="50" t="s">
        <v>122</v>
      </c>
      <c r="E161" s="61" t="s">
        <v>286</v>
      </c>
      <c r="F161" s="61" t="s">
        <v>49</v>
      </c>
      <c r="G161" s="61">
        <v>45307</v>
      </c>
      <c r="H161" s="61">
        <v>45641</v>
      </c>
      <c r="I161" s="61">
        <v>1</v>
      </c>
      <c r="J161" s="61" t="s">
        <v>74</v>
      </c>
      <c r="K161" s="61" t="s">
        <v>76</v>
      </c>
      <c r="L161" s="61">
        <v>24762649.23</v>
      </c>
      <c r="M161" s="61">
        <v>0</v>
      </c>
      <c r="N161" s="61" t="s">
        <v>794</v>
      </c>
      <c r="O161" s="155">
        <v>10</v>
      </c>
      <c r="P161" s="61" t="s">
        <v>687</v>
      </c>
      <c r="Q161" s="66">
        <v>0</v>
      </c>
      <c r="R161" s="155">
        <v>10</v>
      </c>
      <c r="S161" s="257" t="s">
        <v>990</v>
      </c>
      <c r="T161" s="252">
        <v>0</v>
      </c>
      <c r="U161" s="64">
        <v>10</v>
      </c>
      <c r="V161" s="257" t="s">
        <v>1223</v>
      </c>
      <c r="W161" s="197">
        <v>0</v>
      </c>
      <c r="X161" s="64">
        <v>10</v>
      </c>
      <c r="Y161" s="145" t="s">
        <v>1558</v>
      </c>
    </row>
    <row r="162" spans="2:25" ht="35.1" customHeight="1" x14ac:dyDescent="0.25">
      <c r="B162" s="111" t="s">
        <v>265</v>
      </c>
      <c r="C162" s="10" t="s">
        <v>266</v>
      </c>
      <c r="D162" s="50" t="s">
        <v>122</v>
      </c>
      <c r="E162" s="61" t="s">
        <v>1559</v>
      </c>
      <c r="F162" s="61" t="s">
        <v>49</v>
      </c>
      <c r="G162" s="61">
        <v>45307</v>
      </c>
      <c r="H162" s="61">
        <v>45641</v>
      </c>
      <c r="I162" s="61">
        <v>1</v>
      </c>
      <c r="J162" s="61" t="s">
        <v>74</v>
      </c>
      <c r="K162" s="61" t="s">
        <v>76</v>
      </c>
      <c r="L162" s="61">
        <v>24762649.23</v>
      </c>
      <c r="M162" s="61">
        <v>0</v>
      </c>
      <c r="N162" s="61" t="s">
        <v>794</v>
      </c>
      <c r="O162" s="155">
        <v>10</v>
      </c>
      <c r="P162" s="61" t="s">
        <v>687</v>
      </c>
      <c r="Q162" s="66">
        <v>0</v>
      </c>
      <c r="R162" s="155">
        <v>10</v>
      </c>
      <c r="S162" s="257" t="s">
        <v>990</v>
      </c>
      <c r="T162" s="252">
        <v>0</v>
      </c>
      <c r="U162" s="64">
        <v>10</v>
      </c>
      <c r="V162" s="257" t="s">
        <v>1223</v>
      </c>
      <c r="W162" s="197">
        <v>0</v>
      </c>
      <c r="X162" s="64">
        <v>10</v>
      </c>
      <c r="Y162" s="145" t="s">
        <v>1558</v>
      </c>
    </row>
    <row r="163" spans="2:25" ht="35.1" customHeight="1" x14ac:dyDescent="0.25">
      <c r="B163" s="111" t="s">
        <v>265</v>
      </c>
      <c r="C163" s="10" t="s">
        <v>266</v>
      </c>
      <c r="D163" s="50" t="s">
        <v>122</v>
      </c>
      <c r="E163" s="61" t="s">
        <v>296</v>
      </c>
      <c r="F163" s="61" t="s">
        <v>49</v>
      </c>
      <c r="G163" s="61">
        <v>45307</v>
      </c>
      <c r="H163" s="61">
        <v>45641</v>
      </c>
      <c r="I163" s="61">
        <v>1</v>
      </c>
      <c r="J163" s="61" t="s">
        <v>74</v>
      </c>
      <c r="K163" s="61" t="s">
        <v>76</v>
      </c>
      <c r="L163" s="61">
        <v>24762649.23</v>
      </c>
      <c r="M163" s="61">
        <v>0</v>
      </c>
      <c r="N163" s="61" t="s">
        <v>794</v>
      </c>
      <c r="O163" s="155">
        <v>10</v>
      </c>
      <c r="P163" s="61" t="s">
        <v>687</v>
      </c>
      <c r="Q163" s="66">
        <v>0</v>
      </c>
      <c r="R163" s="155">
        <v>10</v>
      </c>
      <c r="S163" s="257" t="s">
        <v>990</v>
      </c>
      <c r="T163" s="252">
        <v>0</v>
      </c>
      <c r="U163" s="64">
        <v>10</v>
      </c>
      <c r="V163" s="257" t="s">
        <v>1223</v>
      </c>
      <c r="W163" s="197">
        <v>0</v>
      </c>
      <c r="X163" s="64">
        <v>10</v>
      </c>
      <c r="Y163" s="145" t="s">
        <v>1555</v>
      </c>
    </row>
    <row r="164" spans="2:25" ht="35.1" customHeight="1" x14ac:dyDescent="0.25">
      <c r="B164" s="111" t="s">
        <v>265</v>
      </c>
      <c r="C164" s="10" t="s">
        <v>266</v>
      </c>
      <c r="D164" s="50" t="s">
        <v>122</v>
      </c>
      <c r="E164" s="61" t="s">
        <v>1224</v>
      </c>
      <c r="F164" s="61" t="s">
        <v>49</v>
      </c>
      <c r="G164" s="61">
        <v>45307</v>
      </c>
      <c r="H164" s="61">
        <v>45641</v>
      </c>
      <c r="I164" s="61">
        <v>1</v>
      </c>
      <c r="J164" s="61" t="s">
        <v>74</v>
      </c>
      <c r="K164" s="61" t="s">
        <v>76</v>
      </c>
      <c r="L164" s="61">
        <v>32437635.449999999</v>
      </c>
      <c r="M164" s="61">
        <v>0</v>
      </c>
      <c r="N164" s="61" t="s">
        <v>794</v>
      </c>
      <c r="O164" s="155">
        <v>10</v>
      </c>
      <c r="P164" s="61" t="s">
        <v>687</v>
      </c>
      <c r="Q164" s="66">
        <v>0</v>
      </c>
      <c r="R164" s="155">
        <v>10</v>
      </c>
      <c r="S164" s="257" t="s">
        <v>990</v>
      </c>
      <c r="T164" s="252">
        <v>0</v>
      </c>
      <c r="U164" s="64">
        <v>50</v>
      </c>
      <c r="V164" s="257" t="s">
        <v>1223</v>
      </c>
      <c r="W164" s="197">
        <v>41258725</v>
      </c>
      <c r="X164" s="64">
        <v>100</v>
      </c>
      <c r="Y164" s="145" t="s">
        <v>1560</v>
      </c>
    </row>
    <row r="165" spans="2:25" ht="35.1" customHeight="1" x14ac:dyDescent="0.25">
      <c r="B165" s="111" t="s">
        <v>265</v>
      </c>
      <c r="C165" s="10" t="s">
        <v>266</v>
      </c>
      <c r="D165" s="50" t="s">
        <v>122</v>
      </c>
      <c r="E165" s="61" t="s">
        <v>287</v>
      </c>
      <c r="F165" s="61" t="s">
        <v>49</v>
      </c>
      <c r="G165" s="61">
        <v>45307</v>
      </c>
      <c r="H165" s="61">
        <v>45641</v>
      </c>
      <c r="I165" s="61">
        <v>1</v>
      </c>
      <c r="J165" s="61" t="s">
        <v>74</v>
      </c>
      <c r="K165" s="61" t="s">
        <v>76</v>
      </c>
      <c r="L165" s="61">
        <v>24762649.23</v>
      </c>
      <c r="M165" s="61">
        <v>0</v>
      </c>
      <c r="N165" s="61" t="s">
        <v>794</v>
      </c>
      <c r="O165" s="155">
        <v>10</v>
      </c>
      <c r="P165" s="61" t="s">
        <v>687</v>
      </c>
      <c r="Q165" s="66">
        <v>0</v>
      </c>
      <c r="R165" s="155">
        <v>20</v>
      </c>
      <c r="S165" s="194" t="s">
        <v>1015</v>
      </c>
      <c r="T165" s="252">
        <v>0</v>
      </c>
      <c r="U165" s="64">
        <v>20</v>
      </c>
      <c r="V165" s="257" t="s">
        <v>1222</v>
      </c>
      <c r="W165" s="197">
        <v>0</v>
      </c>
      <c r="X165" s="64">
        <v>100</v>
      </c>
      <c r="Y165" s="145" t="s">
        <v>1560</v>
      </c>
    </row>
    <row r="166" spans="2:25" ht="35.1" customHeight="1" x14ac:dyDescent="0.25">
      <c r="B166" s="111" t="s">
        <v>265</v>
      </c>
      <c r="C166" s="10" t="s">
        <v>266</v>
      </c>
      <c r="D166" s="50" t="s">
        <v>122</v>
      </c>
      <c r="E166" s="61" t="s">
        <v>1561</v>
      </c>
      <c r="F166" s="61" t="s">
        <v>49</v>
      </c>
      <c r="G166" s="61">
        <v>45307</v>
      </c>
      <c r="H166" s="61">
        <v>45641</v>
      </c>
      <c r="I166" s="61">
        <v>1</v>
      </c>
      <c r="J166" s="61" t="s">
        <v>74</v>
      </c>
      <c r="K166" s="61" t="s">
        <v>76</v>
      </c>
      <c r="L166" s="61">
        <v>24762649.23</v>
      </c>
      <c r="M166" s="61">
        <v>0</v>
      </c>
      <c r="N166" s="61" t="s">
        <v>794</v>
      </c>
      <c r="O166" s="155">
        <v>10</v>
      </c>
      <c r="P166" s="61" t="s">
        <v>687</v>
      </c>
      <c r="Q166" s="66">
        <v>0</v>
      </c>
      <c r="R166" s="64">
        <v>10</v>
      </c>
      <c r="S166" s="257" t="s">
        <v>1016</v>
      </c>
      <c r="T166" s="252">
        <v>0</v>
      </c>
      <c r="U166" s="64">
        <v>10</v>
      </c>
      <c r="V166" s="257" t="s">
        <v>1215</v>
      </c>
      <c r="W166" s="197">
        <v>36828998</v>
      </c>
      <c r="X166" s="64">
        <v>100</v>
      </c>
      <c r="Y166" s="145" t="s">
        <v>1564</v>
      </c>
    </row>
    <row r="167" spans="2:25" ht="35.1" customHeight="1" x14ac:dyDescent="0.25">
      <c r="B167" s="111" t="s">
        <v>265</v>
      </c>
      <c r="C167" s="10" t="s">
        <v>266</v>
      </c>
      <c r="D167" s="50" t="s">
        <v>122</v>
      </c>
      <c r="E167" s="61" t="s">
        <v>1562</v>
      </c>
      <c r="F167" s="61" t="s">
        <v>49</v>
      </c>
      <c r="G167" s="61">
        <v>45323</v>
      </c>
      <c r="H167" s="61">
        <v>45413</v>
      </c>
      <c r="I167" s="61">
        <v>1</v>
      </c>
      <c r="J167" s="61" t="s">
        <v>74</v>
      </c>
      <c r="K167" s="61" t="s">
        <v>76</v>
      </c>
      <c r="L167" s="61">
        <v>50000000</v>
      </c>
      <c r="M167" s="61">
        <v>0</v>
      </c>
      <c r="N167" s="61" t="s">
        <v>794</v>
      </c>
      <c r="O167" s="155">
        <v>10</v>
      </c>
      <c r="P167" s="61" t="s">
        <v>687</v>
      </c>
      <c r="Q167" s="66">
        <v>0</v>
      </c>
      <c r="R167" s="155">
        <v>10</v>
      </c>
      <c r="S167" s="194" t="s">
        <v>687</v>
      </c>
      <c r="T167" s="252">
        <v>0</v>
      </c>
      <c r="U167" s="64">
        <v>10</v>
      </c>
      <c r="V167" s="257" t="s">
        <v>1215</v>
      </c>
      <c r="W167" s="197">
        <v>0</v>
      </c>
      <c r="X167" s="64">
        <v>10</v>
      </c>
      <c r="Y167" s="145" t="s">
        <v>1558</v>
      </c>
    </row>
    <row r="168" spans="2:25" ht="35.1" customHeight="1" x14ac:dyDescent="0.25">
      <c r="B168" s="111" t="s">
        <v>265</v>
      </c>
      <c r="C168" s="10" t="s">
        <v>266</v>
      </c>
      <c r="D168" s="50" t="s">
        <v>122</v>
      </c>
      <c r="E168" s="61" t="s">
        <v>288</v>
      </c>
      <c r="F168" s="61" t="s">
        <v>49</v>
      </c>
      <c r="G168" s="61">
        <v>45323</v>
      </c>
      <c r="H168" s="61">
        <v>45413</v>
      </c>
      <c r="I168" s="61">
        <v>1</v>
      </c>
      <c r="J168" s="61" t="s">
        <v>74</v>
      </c>
      <c r="K168" s="61" t="s">
        <v>76</v>
      </c>
      <c r="L168" s="61">
        <v>40000000</v>
      </c>
      <c r="M168" s="61">
        <v>0</v>
      </c>
      <c r="N168" s="61" t="s">
        <v>794</v>
      </c>
      <c r="O168" s="155">
        <v>10</v>
      </c>
      <c r="P168" s="61" t="s">
        <v>687</v>
      </c>
      <c r="Q168" s="66">
        <v>0</v>
      </c>
      <c r="R168" s="155">
        <v>20</v>
      </c>
      <c r="S168" s="194" t="s">
        <v>1015</v>
      </c>
      <c r="T168" s="252">
        <v>0</v>
      </c>
      <c r="U168" s="155">
        <v>20</v>
      </c>
      <c r="V168" s="257" t="s">
        <v>1215</v>
      </c>
      <c r="W168" s="197">
        <v>0</v>
      </c>
      <c r="X168" s="64">
        <v>10</v>
      </c>
      <c r="Y168" s="145" t="s">
        <v>1558</v>
      </c>
    </row>
    <row r="169" spans="2:25" ht="35.1" customHeight="1" x14ac:dyDescent="0.25">
      <c r="B169" s="111" t="s">
        <v>265</v>
      </c>
      <c r="C169" s="10" t="s">
        <v>266</v>
      </c>
      <c r="D169" s="50" t="s">
        <v>122</v>
      </c>
      <c r="E169" s="61" t="s">
        <v>1017</v>
      </c>
      <c r="F169" s="61" t="s">
        <v>49</v>
      </c>
      <c r="G169" s="61">
        <v>45323</v>
      </c>
      <c r="H169" s="61">
        <v>45459</v>
      </c>
      <c r="I169" s="61">
        <v>1</v>
      </c>
      <c r="J169" s="61" t="s">
        <v>74</v>
      </c>
      <c r="K169" s="61" t="s">
        <v>76</v>
      </c>
      <c r="L169" s="61">
        <v>120000000</v>
      </c>
      <c r="M169" s="61">
        <v>0</v>
      </c>
      <c r="N169" s="61" t="s">
        <v>794</v>
      </c>
      <c r="O169" s="155">
        <v>10</v>
      </c>
      <c r="P169" s="61" t="s">
        <v>687</v>
      </c>
      <c r="Q169" s="66">
        <v>0</v>
      </c>
      <c r="R169" s="155">
        <v>10</v>
      </c>
      <c r="S169" s="194" t="s">
        <v>687</v>
      </c>
      <c r="T169" s="252">
        <v>0</v>
      </c>
      <c r="U169" s="64">
        <v>10</v>
      </c>
      <c r="V169" s="257" t="s">
        <v>1223</v>
      </c>
      <c r="W169" s="197">
        <v>0</v>
      </c>
      <c r="X169" s="64">
        <v>10</v>
      </c>
      <c r="Y169" s="145" t="s">
        <v>1558</v>
      </c>
    </row>
    <row r="170" spans="2:25" ht="35.1" customHeight="1" x14ac:dyDescent="0.25">
      <c r="B170" s="111" t="s">
        <v>265</v>
      </c>
      <c r="C170" s="10" t="s">
        <v>266</v>
      </c>
      <c r="D170" s="50" t="s">
        <v>122</v>
      </c>
      <c r="E170" s="61" t="s">
        <v>297</v>
      </c>
      <c r="F170" s="61" t="s">
        <v>49</v>
      </c>
      <c r="G170" s="61">
        <v>45323</v>
      </c>
      <c r="H170" s="61">
        <v>45459</v>
      </c>
      <c r="I170" s="61">
        <v>1</v>
      </c>
      <c r="J170" s="61" t="s">
        <v>74</v>
      </c>
      <c r="K170" s="61" t="s">
        <v>76</v>
      </c>
      <c r="L170" s="61">
        <v>620000000</v>
      </c>
      <c r="M170" s="61">
        <v>0</v>
      </c>
      <c r="N170" s="61" t="s">
        <v>794</v>
      </c>
      <c r="O170" s="155">
        <v>10</v>
      </c>
      <c r="P170" s="61" t="s">
        <v>687</v>
      </c>
      <c r="Q170" s="192">
        <v>0</v>
      </c>
      <c r="R170" s="64">
        <v>100</v>
      </c>
      <c r="S170" s="257" t="s">
        <v>1018</v>
      </c>
      <c r="T170" s="252">
        <v>0</v>
      </c>
      <c r="U170" s="64">
        <v>100</v>
      </c>
      <c r="V170" s="257" t="s">
        <v>1216</v>
      </c>
      <c r="W170" s="197">
        <v>0</v>
      </c>
      <c r="X170" s="64">
        <v>100</v>
      </c>
      <c r="Y170" s="145" t="s">
        <v>1510</v>
      </c>
    </row>
    <row r="171" spans="2:25" ht="35.1" customHeight="1" x14ac:dyDescent="0.25">
      <c r="B171" s="111" t="s">
        <v>265</v>
      </c>
      <c r="C171" s="10" t="s">
        <v>266</v>
      </c>
      <c r="D171" s="50" t="s">
        <v>122</v>
      </c>
      <c r="E171" s="61" t="s">
        <v>289</v>
      </c>
      <c r="F171" s="61" t="s">
        <v>49</v>
      </c>
      <c r="G171" s="61">
        <v>45307</v>
      </c>
      <c r="H171" s="61">
        <v>45489</v>
      </c>
      <c r="I171" s="61">
        <v>1</v>
      </c>
      <c r="J171" s="61" t="s">
        <v>74</v>
      </c>
      <c r="K171" s="61" t="s">
        <v>76</v>
      </c>
      <c r="L171" s="61">
        <v>34240000</v>
      </c>
      <c r="M171" s="61">
        <v>0</v>
      </c>
      <c r="N171" s="61" t="s">
        <v>794</v>
      </c>
      <c r="O171" s="155">
        <v>10</v>
      </c>
      <c r="P171" s="61" t="s">
        <v>687</v>
      </c>
      <c r="Q171" s="66">
        <v>0</v>
      </c>
      <c r="R171" s="155">
        <v>10</v>
      </c>
      <c r="S171" s="194" t="s">
        <v>687</v>
      </c>
      <c r="T171" s="252">
        <v>0</v>
      </c>
      <c r="U171" s="64">
        <v>10</v>
      </c>
      <c r="V171" s="194" t="s">
        <v>687</v>
      </c>
      <c r="W171" s="197">
        <v>0</v>
      </c>
      <c r="X171" s="64">
        <v>10</v>
      </c>
      <c r="Y171" s="145" t="s">
        <v>1555</v>
      </c>
    </row>
    <row r="172" spans="2:25" ht="35.1" customHeight="1" x14ac:dyDescent="0.25">
      <c r="B172" s="111" t="s">
        <v>265</v>
      </c>
      <c r="C172" s="10" t="s">
        <v>266</v>
      </c>
      <c r="D172" s="50" t="s">
        <v>122</v>
      </c>
      <c r="E172" s="61" t="s">
        <v>685</v>
      </c>
      <c r="F172" s="61" t="s">
        <v>49</v>
      </c>
      <c r="G172" s="61">
        <v>45323</v>
      </c>
      <c r="H172" s="61">
        <v>45505</v>
      </c>
      <c r="I172" s="61">
        <v>1</v>
      </c>
      <c r="J172" s="61" t="s">
        <v>74</v>
      </c>
      <c r="K172" s="61" t="s">
        <v>76</v>
      </c>
      <c r="L172" s="61">
        <v>150000000</v>
      </c>
      <c r="M172" s="61">
        <v>0</v>
      </c>
      <c r="N172" s="61" t="s">
        <v>794</v>
      </c>
      <c r="O172" s="155">
        <v>10</v>
      </c>
      <c r="P172" s="61" t="s">
        <v>687</v>
      </c>
      <c r="Q172" s="66">
        <v>0</v>
      </c>
      <c r="R172" s="155">
        <v>10</v>
      </c>
      <c r="S172" s="194" t="s">
        <v>687</v>
      </c>
      <c r="T172" s="252">
        <v>0</v>
      </c>
      <c r="U172" s="64">
        <v>10</v>
      </c>
      <c r="V172" s="257" t="s">
        <v>1222</v>
      </c>
      <c r="W172" s="197">
        <v>0</v>
      </c>
      <c r="X172" s="64">
        <v>10</v>
      </c>
      <c r="Y172" s="145" t="s">
        <v>1558</v>
      </c>
    </row>
    <row r="173" spans="2:25" ht="35.1" customHeight="1" x14ac:dyDescent="0.25">
      <c r="B173" s="111" t="s">
        <v>265</v>
      </c>
      <c r="C173" s="10" t="s">
        <v>266</v>
      </c>
      <c r="D173" s="50" t="s">
        <v>122</v>
      </c>
      <c r="E173" s="61" t="s">
        <v>290</v>
      </c>
      <c r="F173" s="61" t="s">
        <v>49</v>
      </c>
      <c r="G173" s="61">
        <v>45323</v>
      </c>
      <c r="H173" s="61">
        <v>45505</v>
      </c>
      <c r="I173" s="61">
        <v>1</v>
      </c>
      <c r="J173" s="61" t="s">
        <v>74</v>
      </c>
      <c r="K173" s="61" t="s">
        <v>76</v>
      </c>
      <c r="L173" s="61">
        <v>30000000</v>
      </c>
      <c r="M173" s="61">
        <v>0</v>
      </c>
      <c r="N173" s="61" t="s">
        <v>794</v>
      </c>
      <c r="O173" s="155">
        <v>10</v>
      </c>
      <c r="P173" s="61" t="s">
        <v>687</v>
      </c>
      <c r="Q173" s="66">
        <v>0</v>
      </c>
      <c r="R173" s="155">
        <v>10</v>
      </c>
      <c r="S173" s="194" t="s">
        <v>687</v>
      </c>
      <c r="T173" s="252">
        <v>0</v>
      </c>
      <c r="U173" s="64">
        <v>10</v>
      </c>
      <c r="V173" s="257" t="s">
        <v>1222</v>
      </c>
      <c r="W173" s="197">
        <v>0</v>
      </c>
      <c r="X173" s="64">
        <v>10</v>
      </c>
      <c r="Y173" s="145" t="s">
        <v>1558</v>
      </c>
    </row>
    <row r="174" spans="2:25" ht="35.1" customHeight="1" x14ac:dyDescent="0.25">
      <c r="B174" s="111" t="s">
        <v>265</v>
      </c>
      <c r="C174" s="10" t="s">
        <v>266</v>
      </c>
      <c r="D174" s="50" t="s">
        <v>122</v>
      </c>
      <c r="E174" s="61" t="s">
        <v>291</v>
      </c>
      <c r="F174" s="61" t="s">
        <v>49</v>
      </c>
      <c r="G174" s="61">
        <v>45307</v>
      </c>
      <c r="H174" s="61">
        <v>45428</v>
      </c>
      <c r="I174" s="61">
        <v>1</v>
      </c>
      <c r="J174" s="61" t="s">
        <v>74</v>
      </c>
      <c r="K174" s="61" t="s">
        <v>76</v>
      </c>
      <c r="L174" s="61">
        <v>199999968</v>
      </c>
      <c r="M174" s="61">
        <v>0</v>
      </c>
      <c r="N174" s="61" t="s">
        <v>794</v>
      </c>
      <c r="O174" s="155">
        <v>10</v>
      </c>
      <c r="P174" s="61" t="s">
        <v>973</v>
      </c>
      <c r="Q174" s="192">
        <v>199999968</v>
      </c>
      <c r="R174" s="64">
        <v>100</v>
      </c>
      <c r="S174" s="257" t="s">
        <v>1019</v>
      </c>
      <c r="T174" s="252">
        <v>0</v>
      </c>
      <c r="U174" s="64">
        <v>100</v>
      </c>
      <c r="V174" s="257" t="s">
        <v>1216</v>
      </c>
      <c r="W174" s="197">
        <v>0</v>
      </c>
      <c r="X174" s="64">
        <v>100</v>
      </c>
      <c r="Y174" s="145" t="s">
        <v>1510</v>
      </c>
    </row>
    <row r="175" spans="2:25" ht="35.1" customHeight="1" x14ac:dyDescent="0.25">
      <c r="B175" s="111" t="s">
        <v>265</v>
      </c>
      <c r="C175" s="10" t="s">
        <v>266</v>
      </c>
      <c r="D175" s="50" t="s">
        <v>122</v>
      </c>
      <c r="E175" s="61" t="s">
        <v>292</v>
      </c>
      <c r="F175" s="61" t="s">
        <v>49</v>
      </c>
      <c r="G175" s="61">
        <v>45307</v>
      </c>
      <c r="H175" s="61">
        <v>45489</v>
      </c>
      <c r="I175" s="61">
        <v>1</v>
      </c>
      <c r="J175" s="61" t="s">
        <v>74</v>
      </c>
      <c r="K175" s="61" t="s">
        <v>76</v>
      </c>
      <c r="L175" s="61">
        <v>70000000</v>
      </c>
      <c r="M175" s="61">
        <v>0</v>
      </c>
      <c r="N175" s="61" t="s">
        <v>794</v>
      </c>
      <c r="O175" s="155">
        <v>10</v>
      </c>
      <c r="P175" s="61" t="s">
        <v>687</v>
      </c>
      <c r="Q175" s="66">
        <v>0</v>
      </c>
      <c r="R175" s="155">
        <v>10</v>
      </c>
      <c r="S175" s="194" t="s">
        <v>687</v>
      </c>
      <c r="T175" s="252">
        <v>0</v>
      </c>
      <c r="U175" s="64">
        <v>10</v>
      </c>
      <c r="V175" s="257" t="s">
        <v>1222</v>
      </c>
      <c r="W175" s="197">
        <v>0</v>
      </c>
      <c r="X175" s="64">
        <v>10</v>
      </c>
      <c r="Y175" s="145" t="s">
        <v>1558</v>
      </c>
    </row>
    <row r="176" spans="2:25" ht="35.1" customHeight="1" x14ac:dyDescent="0.25">
      <c r="B176" s="111" t="s">
        <v>265</v>
      </c>
      <c r="C176" s="10" t="s">
        <v>266</v>
      </c>
      <c r="D176" s="50" t="s">
        <v>122</v>
      </c>
      <c r="E176" s="61" t="s">
        <v>293</v>
      </c>
      <c r="F176" s="61" t="s">
        <v>49</v>
      </c>
      <c r="G176" s="61">
        <v>45307</v>
      </c>
      <c r="H176" s="61">
        <v>45551</v>
      </c>
      <c r="I176" s="61">
        <v>1</v>
      </c>
      <c r="J176" s="61" t="s">
        <v>74</v>
      </c>
      <c r="K176" s="61" t="s">
        <v>76</v>
      </c>
      <c r="L176" s="61">
        <v>255000000</v>
      </c>
      <c r="M176" s="61">
        <v>0</v>
      </c>
      <c r="N176" s="61" t="s">
        <v>794</v>
      </c>
      <c r="O176" s="155">
        <v>10</v>
      </c>
      <c r="P176" s="61" t="s">
        <v>687</v>
      </c>
      <c r="Q176" s="66">
        <v>0</v>
      </c>
      <c r="R176" s="155">
        <v>10</v>
      </c>
      <c r="S176" s="194" t="s">
        <v>687</v>
      </c>
      <c r="T176" s="252">
        <v>0</v>
      </c>
      <c r="U176" s="64">
        <v>10</v>
      </c>
      <c r="V176" s="257" t="s">
        <v>1222</v>
      </c>
      <c r="W176" s="197">
        <v>0</v>
      </c>
      <c r="X176" s="64">
        <v>10</v>
      </c>
      <c r="Y176" s="145" t="s">
        <v>1558</v>
      </c>
    </row>
    <row r="177" spans="2:25" ht="35.1" customHeight="1" x14ac:dyDescent="0.25">
      <c r="B177" s="111" t="s">
        <v>265</v>
      </c>
      <c r="C177" s="10" t="s">
        <v>266</v>
      </c>
      <c r="D177" s="50" t="s">
        <v>122</v>
      </c>
      <c r="E177" s="61" t="s">
        <v>294</v>
      </c>
      <c r="F177" s="61" t="s">
        <v>49</v>
      </c>
      <c r="G177" s="61">
        <v>45323</v>
      </c>
      <c r="H177" s="61">
        <v>45505</v>
      </c>
      <c r="I177" s="61">
        <v>1</v>
      </c>
      <c r="J177" s="61" t="s">
        <v>74</v>
      </c>
      <c r="K177" s="61" t="s">
        <v>76</v>
      </c>
      <c r="L177" s="61">
        <v>30000000</v>
      </c>
      <c r="M177" s="61">
        <v>0</v>
      </c>
      <c r="N177" s="61" t="s">
        <v>794</v>
      </c>
      <c r="O177" s="155">
        <v>10</v>
      </c>
      <c r="P177" s="61" t="s">
        <v>687</v>
      </c>
      <c r="Q177" s="66">
        <v>0</v>
      </c>
      <c r="R177" s="155">
        <v>10</v>
      </c>
      <c r="S177" s="194" t="s">
        <v>687</v>
      </c>
      <c r="T177" s="252">
        <v>0</v>
      </c>
      <c r="U177" s="64">
        <v>10</v>
      </c>
      <c r="V177" s="257" t="s">
        <v>1222</v>
      </c>
      <c r="W177" s="197">
        <v>0</v>
      </c>
      <c r="X177" s="64">
        <v>10</v>
      </c>
      <c r="Y177" s="145" t="s">
        <v>1558</v>
      </c>
    </row>
    <row r="178" spans="2:25" ht="35.1" customHeight="1" x14ac:dyDescent="0.25">
      <c r="B178" s="111" t="s">
        <v>265</v>
      </c>
      <c r="C178" s="10" t="s">
        <v>266</v>
      </c>
      <c r="D178" s="50" t="s">
        <v>122</v>
      </c>
      <c r="E178" s="61" t="s">
        <v>810</v>
      </c>
      <c r="F178" s="61" t="s">
        <v>51</v>
      </c>
      <c r="G178" s="61">
        <v>45323</v>
      </c>
      <c r="H178" s="61">
        <v>45627</v>
      </c>
      <c r="I178" s="61">
        <v>1</v>
      </c>
      <c r="J178" s="61" t="s">
        <v>74</v>
      </c>
      <c r="K178" s="61" t="s">
        <v>76</v>
      </c>
      <c r="L178" s="61">
        <v>279769317</v>
      </c>
      <c r="M178" s="61">
        <v>0</v>
      </c>
      <c r="N178" s="61" t="s">
        <v>794</v>
      </c>
      <c r="O178" s="173">
        <v>70</v>
      </c>
      <c r="P178" s="61" t="s">
        <v>806</v>
      </c>
      <c r="Q178" s="220">
        <v>279769317</v>
      </c>
      <c r="R178" s="64">
        <v>100</v>
      </c>
      <c r="S178" s="257" t="s">
        <v>964</v>
      </c>
      <c r="T178" s="252">
        <v>0</v>
      </c>
      <c r="U178" s="64">
        <v>100</v>
      </c>
      <c r="V178" s="257" t="s">
        <v>1189</v>
      </c>
      <c r="W178" s="197">
        <v>0</v>
      </c>
      <c r="X178" s="64">
        <v>100</v>
      </c>
      <c r="Y178" s="145" t="s">
        <v>1510</v>
      </c>
    </row>
    <row r="179" spans="2:25" ht="35.1" customHeight="1" x14ac:dyDescent="0.25">
      <c r="B179" s="111" t="s">
        <v>265</v>
      </c>
      <c r="C179" s="10" t="s">
        <v>266</v>
      </c>
      <c r="D179" s="50"/>
      <c r="E179" s="61" t="s">
        <v>970</v>
      </c>
      <c r="F179" s="61" t="s">
        <v>51</v>
      </c>
      <c r="G179" s="61"/>
      <c r="H179" s="61"/>
      <c r="I179" s="61"/>
      <c r="J179" s="61"/>
      <c r="K179" s="61"/>
      <c r="L179" s="61">
        <v>48942995</v>
      </c>
      <c r="M179" s="61">
        <v>0</v>
      </c>
      <c r="N179" s="61">
        <v>0</v>
      </c>
      <c r="O179" s="173">
        <v>0</v>
      </c>
      <c r="P179" s="61" t="s">
        <v>973</v>
      </c>
      <c r="Q179" s="220">
        <v>0</v>
      </c>
      <c r="R179" s="64">
        <v>35</v>
      </c>
      <c r="S179" s="257" t="s">
        <v>972</v>
      </c>
      <c r="T179" s="252">
        <v>38065515.32</v>
      </c>
      <c r="U179" s="64">
        <v>100</v>
      </c>
      <c r="V179" s="257" t="s">
        <v>1186</v>
      </c>
      <c r="W179" s="197">
        <v>0</v>
      </c>
      <c r="X179" s="64">
        <v>100</v>
      </c>
      <c r="Y179" s="145" t="s">
        <v>1510</v>
      </c>
    </row>
    <row r="180" spans="2:25" ht="35.1" customHeight="1" x14ac:dyDescent="0.25">
      <c r="B180" s="111" t="s">
        <v>265</v>
      </c>
      <c r="C180" s="10" t="s">
        <v>266</v>
      </c>
      <c r="D180" s="50"/>
      <c r="E180" s="61" t="s">
        <v>971</v>
      </c>
      <c r="F180" s="61" t="s">
        <v>51</v>
      </c>
      <c r="G180" s="61"/>
      <c r="H180" s="61"/>
      <c r="I180" s="61"/>
      <c r="J180" s="61"/>
      <c r="K180" s="61"/>
      <c r="L180" s="61">
        <v>182746742</v>
      </c>
      <c r="M180" s="61">
        <v>0</v>
      </c>
      <c r="N180" s="61">
        <v>0</v>
      </c>
      <c r="O180" s="173">
        <v>0</v>
      </c>
      <c r="P180" s="61" t="s">
        <v>973</v>
      </c>
      <c r="Q180" s="220">
        <v>0</v>
      </c>
      <c r="R180" s="64">
        <v>30</v>
      </c>
      <c r="S180" s="257" t="s">
        <v>974</v>
      </c>
      <c r="T180" s="252">
        <v>180567946.30000001</v>
      </c>
      <c r="U180" s="64">
        <v>100</v>
      </c>
      <c r="V180" s="257" t="s">
        <v>1187</v>
      </c>
      <c r="W180" s="197">
        <v>0</v>
      </c>
      <c r="X180" s="64">
        <v>100</v>
      </c>
      <c r="Y180" s="145" t="s">
        <v>1510</v>
      </c>
    </row>
    <row r="181" spans="2:25" ht="35.1" customHeight="1" x14ac:dyDescent="0.25">
      <c r="B181" s="111" t="s">
        <v>265</v>
      </c>
      <c r="C181" s="10" t="s">
        <v>266</v>
      </c>
      <c r="D181" s="50"/>
      <c r="E181" s="61" t="s">
        <v>975</v>
      </c>
      <c r="F181" s="61" t="s">
        <v>51</v>
      </c>
      <c r="G181" s="61"/>
      <c r="H181" s="61"/>
      <c r="I181" s="61"/>
      <c r="J181" s="61"/>
      <c r="K181" s="61"/>
      <c r="L181" s="61">
        <v>28631893</v>
      </c>
      <c r="M181" s="61">
        <v>0</v>
      </c>
      <c r="N181" s="61"/>
      <c r="O181" s="173">
        <v>0</v>
      </c>
      <c r="P181" s="61" t="s">
        <v>973</v>
      </c>
      <c r="Q181" s="220">
        <v>0</v>
      </c>
      <c r="R181" s="64">
        <v>30</v>
      </c>
      <c r="S181" s="257" t="s">
        <v>976</v>
      </c>
      <c r="T181" s="252">
        <v>21122500</v>
      </c>
      <c r="U181" s="64">
        <v>100</v>
      </c>
      <c r="V181" s="257" t="s">
        <v>1188</v>
      </c>
      <c r="W181" s="197">
        <v>0</v>
      </c>
      <c r="X181" s="64">
        <v>100</v>
      </c>
      <c r="Y181" s="145" t="s">
        <v>1510</v>
      </c>
    </row>
    <row r="182" spans="2:25" ht="35.1" customHeight="1" x14ac:dyDescent="0.25">
      <c r="B182" s="111" t="s">
        <v>265</v>
      </c>
      <c r="C182" s="10" t="s">
        <v>266</v>
      </c>
      <c r="D182" s="50" t="s">
        <v>122</v>
      </c>
      <c r="E182" s="61" t="s">
        <v>811</v>
      </c>
      <c r="F182" s="61" t="s">
        <v>51</v>
      </c>
      <c r="G182" s="61">
        <v>45323</v>
      </c>
      <c r="H182" s="61">
        <v>45627</v>
      </c>
      <c r="I182" s="61">
        <v>1</v>
      </c>
      <c r="J182" s="61" t="s">
        <v>74</v>
      </c>
      <c r="K182" s="61" t="s">
        <v>76</v>
      </c>
      <c r="L182" s="61">
        <v>139583133</v>
      </c>
      <c r="M182" s="61"/>
      <c r="N182" s="61" t="s">
        <v>794</v>
      </c>
      <c r="O182" s="173">
        <v>90</v>
      </c>
      <c r="P182" s="61" t="s">
        <v>807</v>
      </c>
      <c r="Q182" s="220">
        <v>139583133</v>
      </c>
      <c r="R182" s="64">
        <v>100</v>
      </c>
      <c r="S182" s="257" t="s">
        <v>965</v>
      </c>
      <c r="T182" s="252">
        <v>0</v>
      </c>
      <c r="U182" s="64">
        <v>100</v>
      </c>
      <c r="V182" s="257" t="s">
        <v>1189</v>
      </c>
      <c r="W182" s="197">
        <v>0</v>
      </c>
      <c r="X182" s="64">
        <v>100</v>
      </c>
      <c r="Y182" s="145" t="s">
        <v>1510</v>
      </c>
    </row>
    <row r="183" spans="2:25" ht="35.1" customHeight="1" x14ac:dyDescent="0.25">
      <c r="B183" s="111" t="s">
        <v>265</v>
      </c>
      <c r="C183" s="10" t="s">
        <v>266</v>
      </c>
      <c r="D183" s="50" t="s">
        <v>122</v>
      </c>
      <c r="E183" s="61" t="s">
        <v>420</v>
      </c>
      <c r="F183" s="61" t="s">
        <v>51</v>
      </c>
      <c r="G183" s="61">
        <v>45323</v>
      </c>
      <c r="H183" s="61">
        <v>45627</v>
      </c>
      <c r="I183" s="61">
        <v>1</v>
      </c>
      <c r="J183" s="61" t="s">
        <v>74</v>
      </c>
      <c r="K183" s="61" t="s">
        <v>76</v>
      </c>
      <c r="L183" s="61">
        <v>45376974</v>
      </c>
      <c r="M183" s="61">
        <v>0</v>
      </c>
      <c r="N183" s="61" t="s">
        <v>65</v>
      </c>
      <c r="O183" s="173">
        <v>0</v>
      </c>
      <c r="P183" s="61" t="s">
        <v>808</v>
      </c>
      <c r="Q183" s="192">
        <v>0</v>
      </c>
      <c r="R183" s="64">
        <v>25</v>
      </c>
      <c r="S183" s="257" t="s">
        <v>966</v>
      </c>
      <c r="T183" s="252">
        <v>0</v>
      </c>
      <c r="U183" s="64">
        <v>40</v>
      </c>
      <c r="V183" s="257" t="s">
        <v>1190</v>
      </c>
      <c r="W183" s="197">
        <v>0</v>
      </c>
      <c r="X183" s="64">
        <v>40</v>
      </c>
      <c r="Y183" s="145" t="s">
        <v>1491</v>
      </c>
    </row>
    <row r="184" spans="2:25" ht="35.1" customHeight="1" x14ac:dyDescent="0.25">
      <c r="B184" s="111" t="s">
        <v>265</v>
      </c>
      <c r="C184" s="10" t="s">
        <v>266</v>
      </c>
      <c r="D184" s="50" t="s">
        <v>122</v>
      </c>
      <c r="E184" s="61" t="s">
        <v>421</v>
      </c>
      <c r="F184" s="61" t="s">
        <v>51</v>
      </c>
      <c r="G184" s="61">
        <v>45323</v>
      </c>
      <c r="H184" s="61">
        <v>45627</v>
      </c>
      <c r="I184" s="61">
        <v>1</v>
      </c>
      <c r="J184" s="61" t="s">
        <v>74</v>
      </c>
      <c r="K184" s="61" t="s">
        <v>76</v>
      </c>
      <c r="L184" s="61">
        <v>10000000</v>
      </c>
      <c r="M184" s="61">
        <v>0</v>
      </c>
      <c r="N184" s="61" t="s">
        <v>65</v>
      </c>
      <c r="O184" s="173">
        <v>0</v>
      </c>
      <c r="P184" s="61" t="s">
        <v>809</v>
      </c>
      <c r="Q184" s="192">
        <v>0</v>
      </c>
      <c r="R184" s="64">
        <v>0</v>
      </c>
      <c r="S184" s="194" t="s">
        <v>808</v>
      </c>
      <c r="T184" s="252">
        <v>0</v>
      </c>
      <c r="U184" s="64">
        <v>0</v>
      </c>
      <c r="V184" s="257" t="s">
        <v>1191</v>
      </c>
      <c r="W184" s="197">
        <v>0</v>
      </c>
      <c r="X184" s="64">
        <v>0</v>
      </c>
      <c r="Y184" s="145" t="s">
        <v>1492</v>
      </c>
    </row>
    <row r="185" spans="2:25" ht="35.1" customHeight="1" x14ac:dyDescent="0.25">
      <c r="B185" s="111" t="s">
        <v>265</v>
      </c>
      <c r="C185" s="10" t="s">
        <v>266</v>
      </c>
      <c r="D185" s="50" t="s">
        <v>122</v>
      </c>
      <c r="E185" s="61" t="s">
        <v>422</v>
      </c>
      <c r="F185" s="61" t="s">
        <v>51</v>
      </c>
      <c r="G185" s="61">
        <v>45323</v>
      </c>
      <c r="H185" s="61">
        <v>45627</v>
      </c>
      <c r="I185" s="61">
        <v>1</v>
      </c>
      <c r="J185" s="61" t="s">
        <v>74</v>
      </c>
      <c r="K185" s="61" t="s">
        <v>76</v>
      </c>
      <c r="L185" s="61">
        <v>28000000</v>
      </c>
      <c r="M185" s="61">
        <v>0</v>
      </c>
      <c r="N185" s="61" t="s">
        <v>65</v>
      </c>
      <c r="O185" s="173">
        <v>0</v>
      </c>
      <c r="P185" s="61" t="s">
        <v>808</v>
      </c>
      <c r="Q185" s="192">
        <v>0</v>
      </c>
      <c r="R185" s="64">
        <v>25</v>
      </c>
      <c r="S185" s="257" t="s">
        <v>967</v>
      </c>
      <c r="T185" s="252">
        <v>18147500</v>
      </c>
      <c r="U185" s="64">
        <v>100</v>
      </c>
      <c r="V185" s="257" t="s">
        <v>1192</v>
      </c>
      <c r="W185" s="197">
        <v>0</v>
      </c>
      <c r="X185" s="64">
        <v>100</v>
      </c>
      <c r="Y185" s="145" t="s">
        <v>1510</v>
      </c>
    </row>
    <row r="186" spans="2:25" ht="35.1" customHeight="1" x14ac:dyDescent="0.25">
      <c r="B186" s="111" t="s">
        <v>265</v>
      </c>
      <c r="C186" s="10" t="s">
        <v>266</v>
      </c>
      <c r="D186" s="50" t="s">
        <v>122</v>
      </c>
      <c r="E186" s="61" t="s">
        <v>968</v>
      </c>
      <c r="F186" s="61" t="s">
        <v>51</v>
      </c>
      <c r="G186" s="61">
        <v>45323</v>
      </c>
      <c r="H186" s="61">
        <v>45627</v>
      </c>
      <c r="I186" s="61">
        <v>1</v>
      </c>
      <c r="J186" s="61" t="s">
        <v>74</v>
      </c>
      <c r="K186" s="61" t="s">
        <v>76</v>
      </c>
      <c r="L186" s="61">
        <v>12000000</v>
      </c>
      <c r="M186" s="61">
        <v>0</v>
      </c>
      <c r="N186" s="61" t="s">
        <v>65</v>
      </c>
      <c r="O186" s="173">
        <v>0</v>
      </c>
      <c r="P186" s="61" t="s">
        <v>808</v>
      </c>
      <c r="Q186" s="167">
        <v>0</v>
      </c>
      <c r="R186" s="155">
        <v>0</v>
      </c>
      <c r="S186" s="194" t="s">
        <v>808</v>
      </c>
      <c r="T186" s="252">
        <v>0</v>
      </c>
      <c r="U186" s="64">
        <v>0</v>
      </c>
      <c r="V186" s="257" t="s">
        <v>1191</v>
      </c>
      <c r="W186" s="197">
        <v>0</v>
      </c>
      <c r="X186" s="64">
        <v>0</v>
      </c>
      <c r="Y186" s="145" t="s">
        <v>1493</v>
      </c>
    </row>
    <row r="187" spans="2:25" ht="35.1" customHeight="1" x14ac:dyDescent="0.25">
      <c r="B187" s="111" t="s">
        <v>265</v>
      </c>
      <c r="C187" s="10" t="s">
        <v>266</v>
      </c>
      <c r="D187" s="50" t="s">
        <v>122</v>
      </c>
      <c r="E187" s="61" t="s">
        <v>423</v>
      </c>
      <c r="F187" s="61" t="s">
        <v>51</v>
      </c>
      <c r="G187" s="61">
        <v>45323</v>
      </c>
      <c r="H187" s="61">
        <v>45627</v>
      </c>
      <c r="I187" s="61">
        <v>1</v>
      </c>
      <c r="J187" s="61" t="s">
        <v>74</v>
      </c>
      <c r="K187" s="61" t="s">
        <v>76</v>
      </c>
      <c r="L187" s="61">
        <v>15000000</v>
      </c>
      <c r="M187" s="61">
        <v>0</v>
      </c>
      <c r="N187" s="61" t="s">
        <v>65</v>
      </c>
      <c r="O187" s="173">
        <v>0</v>
      </c>
      <c r="P187" s="61" t="s">
        <v>808</v>
      </c>
      <c r="Q187" s="167">
        <v>0</v>
      </c>
      <c r="R187" s="155">
        <v>0</v>
      </c>
      <c r="S187" s="194" t="s">
        <v>808</v>
      </c>
      <c r="T187" s="252">
        <v>0</v>
      </c>
      <c r="U187" s="64">
        <v>0</v>
      </c>
      <c r="V187" s="257" t="s">
        <v>1193</v>
      </c>
      <c r="W187" s="197">
        <v>0</v>
      </c>
      <c r="X187" s="64">
        <v>0</v>
      </c>
      <c r="Y187" s="145" t="s">
        <v>1494</v>
      </c>
    </row>
    <row r="188" spans="2:25" ht="35.1" customHeight="1" x14ac:dyDescent="0.25">
      <c r="B188" s="111" t="s">
        <v>265</v>
      </c>
      <c r="C188" s="10" t="s">
        <v>266</v>
      </c>
      <c r="D188" s="50" t="s">
        <v>122</v>
      </c>
      <c r="E188" s="61" t="s">
        <v>424</v>
      </c>
      <c r="F188" s="61" t="s">
        <v>51</v>
      </c>
      <c r="G188" s="61">
        <v>45323</v>
      </c>
      <c r="H188" s="61">
        <v>45627</v>
      </c>
      <c r="I188" s="61">
        <v>1</v>
      </c>
      <c r="J188" s="61" t="s">
        <v>74</v>
      </c>
      <c r="K188" s="61" t="s">
        <v>76</v>
      </c>
      <c r="L188" s="61">
        <v>100000000</v>
      </c>
      <c r="M188" s="61">
        <v>0</v>
      </c>
      <c r="N188" s="61" t="s">
        <v>65</v>
      </c>
      <c r="O188" s="173">
        <v>0</v>
      </c>
      <c r="P188" s="61" t="s">
        <v>808</v>
      </c>
      <c r="Q188" s="167">
        <v>0</v>
      </c>
      <c r="R188" s="155">
        <v>0</v>
      </c>
      <c r="S188" s="194" t="s">
        <v>808</v>
      </c>
      <c r="T188" s="252">
        <v>0</v>
      </c>
      <c r="U188" s="64">
        <v>0</v>
      </c>
      <c r="V188" s="257" t="s">
        <v>1194</v>
      </c>
      <c r="W188" s="197">
        <v>0</v>
      </c>
      <c r="X188" s="64">
        <v>0</v>
      </c>
      <c r="Y188" s="145" t="s">
        <v>1495</v>
      </c>
    </row>
    <row r="189" spans="2:25" ht="35.1" customHeight="1" x14ac:dyDescent="0.25">
      <c r="B189" s="111" t="s">
        <v>265</v>
      </c>
      <c r="C189" s="10" t="s">
        <v>266</v>
      </c>
      <c r="D189" s="50" t="s">
        <v>122</v>
      </c>
      <c r="E189" s="61" t="s">
        <v>447</v>
      </c>
      <c r="F189" s="61" t="s">
        <v>47</v>
      </c>
      <c r="G189" s="61">
        <v>45509</v>
      </c>
      <c r="H189" s="61">
        <v>45873</v>
      </c>
      <c r="I189" s="61">
        <v>1</v>
      </c>
      <c r="J189" s="61" t="s">
        <v>74</v>
      </c>
      <c r="K189" s="61" t="s">
        <v>327</v>
      </c>
      <c r="L189" s="61">
        <v>38000000</v>
      </c>
      <c r="M189" s="61">
        <v>0</v>
      </c>
      <c r="N189" s="61" t="s">
        <v>65</v>
      </c>
      <c r="O189" s="155">
        <v>0</v>
      </c>
      <c r="P189" s="61" t="s">
        <v>683</v>
      </c>
      <c r="Q189" s="192">
        <v>0</v>
      </c>
      <c r="R189" s="64">
        <v>40</v>
      </c>
      <c r="S189" s="257" t="s">
        <v>989</v>
      </c>
      <c r="T189" s="252">
        <v>16707600</v>
      </c>
      <c r="U189" s="64">
        <v>100</v>
      </c>
      <c r="V189" s="257" t="s">
        <v>1307</v>
      </c>
      <c r="W189" s="197">
        <v>0</v>
      </c>
      <c r="X189" s="64">
        <v>100</v>
      </c>
      <c r="Y189" s="145" t="s">
        <v>1510</v>
      </c>
    </row>
    <row r="190" spans="2:25" ht="35.1" customHeight="1" x14ac:dyDescent="0.25">
      <c r="B190" s="111" t="s">
        <v>265</v>
      </c>
      <c r="C190" s="10" t="s">
        <v>266</v>
      </c>
      <c r="D190" s="50" t="s">
        <v>122</v>
      </c>
      <c r="E190" s="61" t="s">
        <v>448</v>
      </c>
      <c r="F190" s="61" t="s">
        <v>47</v>
      </c>
      <c r="G190" s="61">
        <v>45383</v>
      </c>
      <c r="H190" s="61">
        <v>45748</v>
      </c>
      <c r="I190" s="61">
        <v>1</v>
      </c>
      <c r="J190" s="61" t="s">
        <v>74</v>
      </c>
      <c r="K190" s="61" t="s">
        <v>327</v>
      </c>
      <c r="L190" s="61">
        <v>38000000</v>
      </c>
      <c r="M190" s="61">
        <v>0</v>
      </c>
      <c r="N190" s="61" t="s">
        <v>65</v>
      </c>
      <c r="O190" s="155">
        <v>0</v>
      </c>
      <c r="P190" s="61" t="s">
        <v>683</v>
      </c>
      <c r="Q190" s="66">
        <v>0</v>
      </c>
      <c r="R190" s="155">
        <v>0</v>
      </c>
      <c r="S190" s="194" t="s">
        <v>990</v>
      </c>
      <c r="T190" s="252">
        <v>0</v>
      </c>
      <c r="U190" s="64">
        <v>0</v>
      </c>
      <c r="V190" s="257" t="s">
        <v>1308</v>
      </c>
      <c r="W190" s="197">
        <v>0</v>
      </c>
      <c r="X190" s="64">
        <v>0</v>
      </c>
      <c r="Y190" s="145" t="s">
        <v>1695</v>
      </c>
    </row>
    <row r="191" spans="2:25" ht="35.1" customHeight="1" x14ac:dyDescent="0.25">
      <c r="B191" s="111" t="s">
        <v>265</v>
      </c>
      <c r="C191" s="10" t="s">
        <v>266</v>
      </c>
      <c r="D191" s="50" t="s">
        <v>122</v>
      </c>
      <c r="E191" s="61" t="s">
        <v>449</v>
      </c>
      <c r="F191" s="61" t="s">
        <v>47</v>
      </c>
      <c r="G191" s="61">
        <v>45405</v>
      </c>
      <c r="H191" s="61">
        <v>45769</v>
      </c>
      <c r="I191" s="61">
        <v>1</v>
      </c>
      <c r="J191" s="61" t="s">
        <v>74</v>
      </c>
      <c r="K191" s="61" t="s">
        <v>327</v>
      </c>
      <c r="L191" s="61">
        <v>17509600</v>
      </c>
      <c r="M191" s="61">
        <v>0</v>
      </c>
      <c r="N191" s="61" t="s">
        <v>794</v>
      </c>
      <c r="O191" s="155">
        <v>45</v>
      </c>
      <c r="P191" s="61" t="s">
        <v>668</v>
      </c>
      <c r="Q191" s="66">
        <v>17509600</v>
      </c>
      <c r="R191" s="64">
        <v>100</v>
      </c>
      <c r="S191" s="257" t="s">
        <v>998</v>
      </c>
      <c r="T191" s="252">
        <v>0</v>
      </c>
      <c r="U191" s="64">
        <v>100</v>
      </c>
      <c r="V191" s="257" t="s">
        <v>1306</v>
      </c>
      <c r="W191" s="197">
        <v>0</v>
      </c>
      <c r="X191" s="64">
        <v>100</v>
      </c>
      <c r="Y191" s="145" t="s">
        <v>1510</v>
      </c>
    </row>
    <row r="192" spans="2:25" ht="35.1" customHeight="1" x14ac:dyDescent="0.25">
      <c r="B192" s="111" t="s">
        <v>265</v>
      </c>
      <c r="C192" s="10" t="s">
        <v>266</v>
      </c>
      <c r="D192" s="50" t="s">
        <v>122</v>
      </c>
      <c r="E192" s="61" t="s">
        <v>669</v>
      </c>
      <c r="F192" s="61" t="s">
        <v>47</v>
      </c>
      <c r="G192" s="61">
        <v>45405</v>
      </c>
      <c r="H192" s="61">
        <v>45769</v>
      </c>
      <c r="I192" s="61">
        <v>1</v>
      </c>
      <c r="J192" s="61" t="s">
        <v>74</v>
      </c>
      <c r="K192" s="61" t="s">
        <v>327</v>
      </c>
      <c r="L192" s="61">
        <v>6000000</v>
      </c>
      <c r="M192" s="61">
        <v>6000000</v>
      </c>
      <c r="N192" s="61" t="s">
        <v>794</v>
      </c>
      <c r="O192" s="155">
        <v>100</v>
      </c>
      <c r="P192" s="61" t="s">
        <v>670</v>
      </c>
      <c r="Q192" s="192">
        <v>0</v>
      </c>
      <c r="R192" s="64">
        <v>100</v>
      </c>
      <c r="S192" s="257" t="s">
        <v>991</v>
      </c>
      <c r="T192" s="252">
        <v>0</v>
      </c>
      <c r="U192" s="64">
        <v>100</v>
      </c>
      <c r="V192" s="257" t="s">
        <v>1306</v>
      </c>
      <c r="W192" s="197">
        <v>0</v>
      </c>
      <c r="X192" s="64">
        <v>100</v>
      </c>
      <c r="Y192" s="145" t="s">
        <v>1510</v>
      </c>
    </row>
    <row r="193" spans="2:25" ht="35.1" customHeight="1" x14ac:dyDescent="0.25">
      <c r="B193" s="111" t="s">
        <v>265</v>
      </c>
      <c r="C193" s="10" t="s">
        <v>266</v>
      </c>
      <c r="D193" s="50" t="s">
        <v>122</v>
      </c>
      <c r="E193" s="61" t="s">
        <v>450</v>
      </c>
      <c r="F193" s="61" t="s">
        <v>47</v>
      </c>
      <c r="G193" s="61">
        <v>45412</v>
      </c>
      <c r="H193" s="61">
        <v>45776</v>
      </c>
      <c r="I193" s="61">
        <v>1</v>
      </c>
      <c r="J193" s="61" t="s">
        <v>74</v>
      </c>
      <c r="K193" s="61" t="s">
        <v>327</v>
      </c>
      <c r="L193" s="61">
        <v>13066664</v>
      </c>
      <c r="M193" s="61">
        <v>0</v>
      </c>
      <c r="N193" s="61" t="s">
        <v>794</v>
      </c>
      <c r="O193" s="155">
        <v>45</v>
      </c>
      <c r="P193" s="61" t="s">
        <v>671</v>
      </c>
      <c r="Q193" s="66">
        <v>13066664</v>
      </c>
      <c r="R193" s="64">
        <v>100</v>
      </c>
      <c r="S193" s="257" t="s">
        <v>999</v>
      </c>
      <c r="T193" s="252">
        <v>0</v>
      </c>
      <c r="U193" s="64">
        <v>100</v>
      </c>
      <c r="V193" s="257" t="s">
        <v>1306</v>
      </c>
      <c r="W193" s="197">
        <v>0</v>
      </c>
      <c r="X193" s="64">
        <v>100</v>
      </c>
      <c r="Y193" s="145" t="s">
        <v>1510</v>
      </c>
    </row>
    <row r="194" spans="2:25" ht="35.1" customHeight="1" x14ac:dyDescent="0.25">
      <c r="B194" s="111" t="s">
        <v>265</v>
      </c>
      <c r="C194" s="10" t="s">
        <v>266</v>
      </c>
      <c r="D194" s="50" t="s">
        <v>122</v>
      </c>
      <c r="E194" s="61" t="s">
        <v>451</v>
      </c>
      <c r="F194" s="61" t="s">
        <v>47</v>
      </c>
      <c r="G194" s="61">
        <v>45560</v>
      </c>
      <c r="H194" s="61">
        <v>45924</v>
      </c>
      <c r="I194" s="61">
        <v>1</v>
      </c>
      <c r="J194" s="61" t="s">
        <v>74</v>
      </c>
      <c r="K194" s="61" t="s">
        <v>327</v>
      </c>
      <c r="L194" s="61">
        <v>57000000</v>
      </c>
      <c r="M194" s="61">
        <v>0</v>
      </c>
      <c r="N194" s="61" t="s">
        <v>65</v>
      </c>
      <c r="O194" s="155">
        <v>0</v>
      </c>
      <c r="P194" s="61" t="s">
        <v>683</v>
      </c>
      <c r="Q194" s="192">
        <v>0</v>
      </c>
      <c r="R194" s="64">
        <v>0</v>
      </c>
      <c r="S194" s="257" t="s">
        <v>992</v>
      </c>
      <c r="T194" s="252">
        <v>0</v>
      </c>
      <c r="U194" s="64">
        <v>30</v>
      </c>
      <c r="V194" s="257" t="s">
        <v>1309</v>
      </c>
      <c r="W194" s="197">
        <v>55918576</v>
      </c>
      <c r="X194" s="64">
        <v>100</v>
      </c>
      <c r="Y194" s="145" t="s">
        <v>1696</v>
      </c>
    </row>
    <row r="195" spans="2:25" ht="35.1" customHeight="1" x14ac:dyDescent="0.25">
      <c r="B195" s="111" t="s">
        <v>265</v>
      </c>
      <c r="C195" s="10" t="s">
        <v>266</v>
      </c>
      <c r="D195" s="50" t="s">
        <v>122</v>
      </c>
      <c r="E195" s="61" t="s">
        <v>452</v>
      </c>
      <c r="F195" s="61" t="s">
        <v>47</v>
      </c>
      <c r="G195" s="61">
        <v>45557</v>
      </c>
      <c r="H195" s="61">
        <v>45921</v>
      </c>
      <c r="I195" s="61">
        <v>1</v>
      </c>
      <c r="J195" s="61" t="s">
        <v>74</v>
      </c>
      <c r="K195" s="61" t="s">
        <v>327</v>
      </c>
      <c r="L195" s="61">
        <v>21000000</v>
      </c>
      <c r="M195" s="61">
        <v>0</v>
      </c>
      <c r="N195" s="61" t="s">
        <v>65</v>
      </c>
      <c r="O195" s="155">
        <v>0</v>
      </c>
      <c r="P195" s="61" t="s">
        <v>683</v>
      </c>
      <c r="Q195" s="192">
        <v>0</v>
      </c>
      <c r="R195" s="64">
        <v>40</v>
      </c>
      <c r="S195" s="257" t="s">
        <v>993</v>
      </c>
      <c r="T195" s="252">
        <v>18000000</v>
      </c>
      <c r="U195" s="64">
        <v>100</v>
      </c>
      <c r="V195" s="257" t="s">
        <v>1310</v>
      </c>
      <c r="W195" s="197">
        <v>0</v>
      </c>
      <c r="X195" s="64">
        <v>100</v>
      </c>
      <c r="Y195" s="145" t="s">
        <v>1510</v>
      </c>
    </row>
    <row r="196" spans="2:25" ht="35.1" customHeight="1" x14ac:dyDescent="0.25">
      <c r="B196" s="111" t="s">
        <v>265</v>
      </c>
      <c r="C196" s="10" t="s">
        <v>266</v>
      </c>
      <c r="D196" s="50" t="s">
        <v>122</v>
      </c>
      <c r="E196" s="61" t="s">
        <v>453</v>
      </c>
      <c r="F196" s="61" t="s">
        <v>47</v>
      </c>
      <c r="G196" s="61">
        <v>45543</v>
      </c>
      <c r="H196" s="61">
        <v>45907</v>
      </c>
      <c r="I196" s="61">
        <v>1</v>
      </c>
      <c r="J196" s="61" t="s">
        <v>74</v>
      </c>
      <c r="K196" s="61" t="s">
        <v>327</v>
      </c>
      <c r="L196" s="61">
        <v>35200000</v>
      </c>
      <c r="M196" s="61">
        <v>0</v>
      </c>
      <c r="N196" s="61" t="s">
        <v>65</v>
      </c>
      <c r="O196" s="155">
        <v>0</v>
      </c>
      <c r="P196" s="61" t="s">
        <v>683</v>
      </c>
      <c r="Q196" s="192">
        <v>0</v>
      </c>
      <c r="R196" s="64">
        <v>0</v>
      </c>
      <c r="S196" s="257" t="s">
        <v>992</v>
      </c>
      <c r="T196" s="252" t="s">
        <v>1314</v>
      </c>
      <c r="U196" s="64">
        <v>100</v>
      </c>
      <c r="V196" s="257" t="s">
        <v>1313</v>
      </c>
      <c r="W196" s="197">
        <v>0</v>
      </c>
      <c r="X196" s="64">
        <v>100</v>
      </c>
      <c r="Y196" s="145" t="s">
        <v>1510</v>
      </c>
    </row>
    <row r="197" spans="2:25" ht="35.1" customHeight="1" x14ac:dyDescent="0.25">
      <c r="B197" s="111" t="s">
        <v>265</v>
      </c>
      <c r="C197" s="10" t="s">
        <v>266</v>
      </c>
      <c r="D197" s="50" t="s">
        <v>122</v>
      </c>
      <c r="E197" s="61" t="s">
        <v>454</v>
      </c>
      <c r="F197" s="61" t="s">
        <v>47</v>
      </c>
      <c r="G197" s="61">
        <v>45568</v>
      </c>
      <c r="H197" s="61">
        <v>45932</v>
      </c>
      <c r="I197" s="61">
        <v>1</v>
      </c>
      <c r="J197" s="61" t="s">
        <v>74</v>
      </c>
      <c r="K197" s="61" t="s">
        <v>327</v>
      </c>
      <c r="L197" s="61">
        <v>6000000</v>
      </c>
      <c r="M197" s="61">
        <v>0</v>
      </c>
      <c r="N197" s="61" t="s">
        <v>65</v>
      </c>
      <c r="O197" s="155">
        <v>0</v>
      </c>
      <c r="P197" s="61" t="s">
        <v>683</v>
      </c>
      <c r="Q197" s="192">
        <v>0</v>
      </c>
      <c r="R197" s="64">
        <v>0</v>
      </c>
      <c r="S197" s="257" t="s">
        <v>994</v>
      </c>
      <c r="T197" s="252">
        <v>0</v>
      </c>
      <c r="U197" s="64">
        <v>100</v>
      </c>
      <c r="V197" s="257" t="s">
        <v>1323</v>
      </c>
      <c r="W197" s="197">
        <v>0</v>
      </c>
      <c r="X197" s="64">
        <v>100</v>
      </c>
      <c r="Y197" s="145" t="s">
        <v>1510</v>
      </c>
    </row>
    <row r="198" spans="2:25" ht="35.1" customHeight="1" x14ac:dyDescent="0.25">
      <c r="B198" s="111" t="s">
        <v>265</v>
      </c>
      <c r="C198" s="10" t="s">
        <v>266</v>
      </c>
      <c r="D198" s="50" t="s">
        <v>122</v>
      </c>
      <c r="E198" s="61" t="s">
        <v>455</v>
      </c>
      <c r="F198" s="61" t="s">
        <v>47</v>
      </c>
      <c r="G198" s="61">
        <v>45537</v>
      </c>
      <c r="H198" s="61">
        <v>45536</v>
      </c>
      <c r="I198" s="61">
        <v>1</v>
      </c>
      <c r="J198" s="61" t="s">
        <v>74</v>
      </c>
      <c r="K198" s="61" t="s">
        <v>327</v>
      </c>
      <c r="L198" s="61">
        <v>36000000</v>
      </c>
      <c r="M198" s="61">
        <v>0</v>
      </c>
      <c r="N198" s="61" t="s">
        <v>65</v>
      </c>
      <c r="O198" s="155">
        <v>0</v>
      </c>
      <c r="P198" s="61" t="s">
        <v>683</v>
      </c>
      <c r="Q198" s="192">
        <v>0</v>
      </c>
      <c r="R198" s="64">
        <v>0</v>
      </c>
      <c r="S198" s="257" t="s">
        <v>992</v>
      </c>
      <c r="T198" s="252">
        <v>361286450</v>
      </c>
      <c r="U198" s="64">
        <v>100</v>
      </c>
      <c r="V198" s="194" t="s">
        <v>1315</v>
      </c>
      <c r="W198" s="197">
        <v>0</v>
      </c>
      <c r="X198" s="64">
        <v>100</v>
      </c>
      <c r="Y198" s="145" t="s">
        <v>1510</v>
      </c>
    </row>
    <row r="199" spans="2:25" ht="35.1" customHeight="1" x14ac:dyDescent="0.25">
      <c r="B199" s="111" t="s">
        <v>265</v>
      </c>
      <c r="C199" s="10" t="s">
        <v>266</v>
      </c>
      <c r="D199" s="50" t="s">
        <v>122</v>
      </c>
      <c r="E199" s="61" t="s">
        <v>456</v>
      </c>
      <c r="F199" s="61" t="s">
        <v>47</v>
      </c>
      <c r="G199" s="61">
        <v>45171</v>
      </c>
      <c r="H199" s="61">
        <v>45170</v>
      </c>
      <c r="I199" s="61">
        <v>1</v>
      </c>
      <c r="J199" s="61" t="s">
        <v>74</v>
      </c>
      <c r="K199" s="61" t="s">
        <v>327</v>
      </c>
      <c r="L199" s="61">
        <v>36000000</v>
      </c>
      <c r="M199" s="61">
        <v>0</v>
      </c>
      <c r="N199" s="61" t="s">
        <v>65</v>
      </c>
      <c r="O199" s="155">
        <v>0</v>
      </c>
      <c r="P199" s="61" t="s">
        <v>683</v>
      </c>
      <c r="Q199" s="192">
        <v>0</v>
      </c>
      <c r="R199" s="64">
        <v>0</v>
      </c>
      <c r="S199" s="257" t="s">
        <v>992</v>
      </c>
      <c r="T199" s="252">
        <v>0</v>
      </c>
      <c r="U199" s="64">
        <v>60</v>
      </c>
      <c r="V199" s="257" t="s">
        <v>1316</v>
      </c>
      <c r="W199" s="197">
        <v>36348680</v>
      </c>
      <c r="X199" s="64">
        <v>100</v>
      </c>
      <c r="Y199" s="145" t="s">
        <v>1697</v>
      </c>
    </row>
    <row r="200" spans="2:25" ht="35.1" customHeight="1" x14ac:dyDescent="0.25">
      <c r="B200" s="111" t="s">
        <v>265</v>
      </c>
      <c r="C200" s="10" t="s">
        <v>266</v>
      </c>
      <c r="D200" s="50" t="s">
        <v>122</v>
      </c>
      <c r="E200" s="61" t="s">
        <v>457</v>
      </c>
      <c r="F200" s="61" t="s">
        <v>47</v>
      </c>
      <c r="G200" s="61">
        <v>45565</v>
      </c>
      <c r="H200" s="61">
        <v>45776</v>
      </c>
      <c r="I200" s="61">
        <v>1</v>
      </c>
      <c r="J200" s="61" t="s">
        <v>74</v>
      </c>
      <c r="K200" s="61" t="s">
        <v>327</v>
      </c>
      <c r="L200" s="61">
        <v>12500000</v>
      </c>
      <c r="M200" s="61">
        <v>0</v>
      </c>
      <c r="N200" s="61" t="s">
        <v>65</v>
      </c>
      <c r="O200" s="155">
        <v>0</v>
      </c>
      <c r="P200" s="61" t="s">
        <v>683</v>
      </c>
      <c r="Q200" s="192">
        <v>0</v>
      </c>
      <c r="R200" s="64">
        <v>0</v>
      </c>
      <c r="S200" s="257" t="s">
        <v>992</v>
      </c>
      <c r="T200" s="252">
        <v>0</v>
      </c>
      <c r="U200" s="64">
        <v>40</v>
      </c>
      <c r="V200" s="257" t="s">
        <v>1317</v>
      </c>
      <c r="W200" s="197">
        <v>15945000</v>
      </c>
      <c r="X200" s="64">
        <v>100</v>
      </c>
      <c r="Y200" s="145" t="s">
        <v>1698</v>
      </c>
    </row>
    <row r="201" spans="2:25" ht="35.1" customHeight="1" x14ac:dyDescent="0.25">
      <c r="B201" s="111" t="s">
        <v>265</v>
      </c>
      <c r="C201" s="10" t="s">
        <v>266</v>
      </c>
      <c r="D201" s="50" t="s">
        <v>122</v>
      </c>
      <c r="E201" s="61" t="s">
        <v>458</v>
      </c>
      <c r="F201" s="61" t="s">
        <v>47</v>
      </c>
      <c r="G201" s="61">
        <v>45626</v>
      </c>
      <c r="H201" s="61">
        <v>45990</v>
      </c>
      <c r="I201" s="61">
        <v>1</v>
      </c>
      <c r="J201" s="61" t="s">
        <v>74</v>
      </c>
      <c r="K201" s="61" t="s">
        <v>327</v>
      </c>
      <c r="L201" s="61">
        <v>13014580</v>
      </c>
      <c r="M201" s="61">
        <v>0</v>
      </c>
      <c r="N201" s="61" t="s">
        <v>794</v>
      </c>
      <c r="O201" s="155">
        <v>25</v>
      </c>
      <c r="P201" s="61" t="s">
        <v>672</v>
      </c>
      <c r="Q201" s="192">
        <v>0</v>
      </c>
      <c r="R201" s="155">
        <v>25</v>
      </c>
      <c r="S201" s="257" t="s">
        <v>995</v>
      </c>
      <c r="T201" s="252">
        <v>0</v>
      </c>
      <c r="U201" s="64">
        <v>25</v>
      </c>
      <c r="V201" s="257" t="s">
        <v>1318</v>
      </c>
      <c r="W201" s="197">
        <v>15645000</v>
      </c>
      <c r="X201" s="64">
        <v>100</v>
      </c>
      <c r="Y201" s="145" t="s">
        <v>1699</v>
      </c>
    </row>
    <row r="202" spans="2:25" ht="35.1" customHeight="1" x14ac:dyDescent="0.25">
      <c r="B202" s="111" t="s">
        <v>265</v>
      </c>
      <c r="C202" s="10" t="s">
        <v>266</v>
      </c>
      <c r="D202" s="50" t="s">
        <v>122</v>
      </c>
      <c r="E202" s="61" t="s">
        <v>674</v>
      </c>
      <c r="F202" s="61" t="s">
        <v>47</v>
      </c>
      <c r="G202" s="61">
        <v>45626</v>
      </c>
      <c r="H202" s="61">
        <v>45990</v>
      </c>
      <c r="I202" s="61">
        <v>1</v>
      </c>
      <c r="J202" s="61" t="s">
        <v>74</v>
      </c>
      <c r="K202" s="61" t="s">
        <v>327</v>
      </c>
      <c r="L202" s="61">
        <v>62039088</v>
      </c>
      <c r="M202" s="61">
        <v>62039088</v>
      </c>
      <c r="N202" s="61" t="s">
        <v>794</v>
      </c>
      <c r="O202" s="155">
        <v>100</v>
      </c>
      <c r="P202" s="61" t="s">
        <v>673</v>
      </c>
      <c r="Q202" s="192">
        <v>0</v>
      </c>
      <c r="R202" s="64">
        <v>100</v>
      </c>
      <c r="S202" s="257" t="s">
        <v>991</v>
      </c>
      <c r="T202" s="252">
        <v>0</v>
      </c>
      <c r="U202" s="64">
        <v>100</v>
      </c>
      <c r="V202" s="257" t="s">
        <v>1306</v>
      </c>
      <c r="W202" s="197">
        <v>0</v>
      </c>
      <c r="X202" s="64">
        <v>100</v>
      </c>
      <c r="Y202" s="145" t="s">
        <v>1510</v>
      </c>
    </row>
    <row r="203" spans="2:25" ht="35.1" customHeight="1" x14ac:dyDescent="0.25">
      <c r="B203" s="111" t="s">
        <v>265</v>
      </c>
      <c r="C203" s="10" t="s">
        <v>266</v>
      </c>
      <c r="D203" s="50" t="s">
        <v>122</v>
      </c>
      <c r="E203" s="61" t="s">
        <v>459</v>
      </c>
      <c r="F203" s="61" t="s">
        <v>47</v>
      </c>
      <c r="G203" s="61">
        <v>45648</v>
      </c>
      <c r="H203" s="61">
        <v>46012</v>
      </c>
      <c r="I203" s="61">
        <v>1</v>
      </c>
      <c r="J203" s="61" t="s">
        <v>74</v>
      </c>
      <c r="K203" s="61" t="s">
        <v>327</v>
      </c>
      <c r="L203" s="61">
        <v>18800000</v>
      </c>
      <c r="M203" s="61">
        <v>0</v>
      </c>
      <c r="N203" s="61" t="s">
        <v>65</v>
      </c>
      <c r="O203" s="155">
        <v>0</v>
      </c>
      <c r="P203" s="61" t="s">
        <v>683</v>
      </c>
      <c r="Q203" s="192">
        <v>0</v>
      </c>
      <c r="R203" s="64">
        <v>0</v>
      </c>
      <c r="S203" s="257" t="s">
        <v>996</v>
      </c>
      <c r="T203" s="252">
        <v>0</v>
      </c>
      <c r="U203" s="64">
        <v>0</v>
      </c>
      <c r="V203" s="257" t="s">
        <v>996</v>
      </c>
      <c r="W203" s="197">
        <v>18425880</v>
      </c>
      <c r="X203" s="64">
        <v>100</v>
      </c>
      <c r="Y203" s="145" t="s">
        <v>1700</v>
      </c>
    </row>
    <row r="204" spans="2:25" ht="35.1" customHeight="1" x14ac:dyDescent="0.25">
      <c r="B204" s="111" t="s">
        <v>265</v>
      </c>
      <c r="C204" s="10" t="s">
        <v>266</v>
      </c>
      <c r="D204" s="50" t="s">
        <v>122</v>
      </c>
      <c r="E204" s="61" t="s">
        <v>460</v>
      </c>
      <c r="F204" s="61" t="s">
        <v>47</v>
      </c>
      <c r="G204" s="61">
        <v>45592</v>
      </c>
      <c r="H204" s="61">
        <v>45956</v>
      </c>
      <c r="I204" s="61">
        <v>1</v>
      </c>
      <c r="J204" s="61" t="s">
        <v>74</v>
      </c>
      <c r="K204" s="61" t="s">
        <v>327</v>
      </c>
      <c r="L204" s="61">
        <v>32000000</v>
      </c>
      <c r="M204" s="61">
        <v>0</v>
      </c>
      <c r="N204" s="61" t="s">
        <v>65</v>
      </c>
      <c r="O204" s="155">
        <v>0</v>
      </c>
      <c r="P204" s="61" t="s">
        <v>683</v>
      </c>
      <c r="Q204" s="192">
        <v>0</v>
      </c>
      <c r="R204" s="64">
        <v>0</v>
      </c>
      <c r="S204" s="257" t="s">
        <v>994</v>
      </c>
      <c r="T204" s="252">
        <v>0</v>
      </c>
      <c r="U204" s="64">
        <v>10</v>
      </c>
      <c r="V204" s="257" t="s">
        <v>1319</v>
      </c>
      <c r="W204" s="197">
        <v>32500000</v>
      </c>
      <c r="X204" s="64">
        <v>100</v>
      </c>
      <c r="Y204" s="145" t="s">
        <v>1701</v>
      </c>
    </row>
    <row r="205" spans="2:25" ht="35.1" customHeight="1" x14ac:dyDescent="0.25">
      <c r="B205" s="111" t="s">
        <v>265</v>
      </c>
      <c r="C205" s="10" t="s">
        <v>266</v>
      </c>
      <c r="D205" s="50" t="s">
        <v>122</v>
      </c>
      <c r="E205" s="61" t="s">
        <v>461</v>
      </c>
      <c r="F205" s="61" t="s">
        <v>47</v>
      </c>
      <c r="G205" s="61">
        <v>45395</v>
      </c>
      <c r="H205" s="61">
        <v>45759</v>
      </c>
      <c r="I205" s="61">
        <v>1</v>
      </c>
      <c r="J205" s="61" t="s">
        <v>74</v>
      </c>
      <c r="K205" s="61" t="s">
        <v>327</v>
      </c>
      <c r="L205" s="61">
        <v>5192286</v>
      </c>
      <c r="M205" s="61">
        <v>0</v>
      </c>
      <c r="N205" s="61" t="s">
        <v>794</v>
      </c>
      <c r="O205" s="155">
        <v>15</v>
      </c>
      <c r="P205" s="61" t="s">
        <v>679</v>
      </c>
      <c r="Q205" s="66">
        <v>5192286</v>
      </c>
      <c r="R205" s="64">
        <v>100</v>
      </c>
      <c r="S205" s="257" t="s">
        <v>997</v>
      </c>
      <c r="T205" s="252">
        <v>0</v>
      </c>
      <c r="U205" s="64">
        <v>100</v>
      </c>
      <c r="V205" s="257" t="s">
        <v>1306</v>
      </c>
      <c r="W205" s="197">
        <v>0</v>
      </c>
      <c r="X205" s="64">
        <v>100</v>
      </c>
      <c r="Y205" s="145" t="s">
        <v>1510</v>
      </c>
    </row>
    <row r="206" spans="2:25" ht="35.1" customHeight="1" x14ac:dyDescent="0.25">
      <c r="B206" s="111" t="s">
        <v>265</v>
      </c>
      <c r="C206" s="10" t="s">
        <v>266</v>
      </c>
      <c r="D206" s="50" t="s">
        <v>122</v>
      </c>
      <c r="E206" s="61" t="s">
        <v>676</v>
      </c>
      <c r="F206" s="61" t="s">
        <v>47</v>
      </c>
      <c r="G206" s="61">
        <v>45323</v>
      </c>
      <c r="H206" s="61">
        <v>45689</v>
      </c>
      <c r="I206" s="61">
        <v>1</v>
      </c>
      <c r="J206" s="61" t="s">
        <v>74</v>
      </c>
      <c r="K206" s="61" t="s">
        <v>327</v>
      </c>
      <c r="L206" s="61">
        <v>225935304</v>
      </c>
      <c r="M206" s="61">
        <v>0</v>
      </c>
      <c r="N206" s="61" t="s">
        <v>794</v>
      </c>
      <c r="O206" s="155">
        <v>15</v>
      </c>
      <c r="P206" s="61" t="s">
        <v>677</v>
      </c>
      <c r="Q206" s="200">
        <v>225935304</v>
      </c>
      <c r="R206" s="64">
        <v>100</v>
      </c>
      <c r="S206" s="257" t="s">
        <v>997</v>
      </c>
      <c r="T206" s="252">
        <v>0</v>
      </c>
      <c r="U206" s="64">
        <v>100</v>
      </c>
      <c r="V206" s="257" t="s">
        <v>1306</v>
      </c>
      <c r="W206" s="197">
        <v>0</v>
      </c>
      <c r="X206" s="64">
        <v>100</v>
      </c>
      <c r="Y206" s="145" t="s">
        <v>1510</v>
      </c>
    </row>
    <row r="207" spans="2:25" ht="35.1" customHeight="1" x14ac:dyDescent="0.25">
      <c r="B207" s="111" t="s">
        <v>265</v>
      </c>
      <c r="C207" s="10" t="s">
        <v>266</v>
      </c>
      <c r="D207" s="50" t="s">
        <v>122</v>
      </c>
      <c r="E207" s="61" t="s">
        <v>462</v>
      </c>
      <c r="F207" s="61" t="s">
        <v>47</v>
      </c>
      <c r="G207" s="61">
        <v>45352</v>
      </c>
      <c r="H207" s="61">
        <v>45656</v>
      </c>
      <c r="I207" s="61">
        <v>1</v>
      </c>
      <c r="J207" s="61" t="s">
        <v>74</v>
      </c>
      <c r="K207" s="61" t="s">
        <v>327</v>
      </c>
      <c r="L207" s="61">
        <v>80000000</v>
      </c>
      <c r="M207" s="61">
        <v>0</v>
      </c>
      <c r="N207" s="61" t="s">
        <v>794</v>
      </c>
      <c r="O207" s="155">
        <v>15</v>
      </c>
      <c r="P207" s="61" t="s">
        <v>680</v>
      </c>
      <c r="Q207" s="192">
        <v>0</v>
      </c>
      <c r="R207" s="64">
        <v>15</v>
      </c>
      <c r="S207" s="257" t="s">
        <v>990</v>
      </c>
      <c r="T207" s="252">
        <v>0</v>
      </c>
      <c r="U207" s="64">
        <v>10</v>
      </c>
      <c r="V207" s="257" t="s">
        <v>1320</v>
      </c>
      <c r="W207" s="197">
        <v>0</v>
      </c>
      <c r="X207" s="64">
        <v>10</v>
      </c>
      <c r="Y207" s="145" t="s">
        <v>1702</v>
      </c>
    </row>
    <row r="208" spans="2:25" ht="35.1" customHeight="1" x14ac:dyDescent="0.25">
      <c r="B208" s="111" t="s">
        <v>265</v>
      </c>
      <c r="C208" s="10" t="s">
        <v>266</v>
      </c>
      <c r="D208" s="50" t="s">
        <v>122</v>
      </c>
      <c r="E208" s="61" t="s">
        <v>440</v>
      </c>
      <c r="F208" s="61" t="s">
        <v>47</v>
      </c>
      <c r="G208" s="61">
        <v>45352</v>
      </c>
      <c r="H208" s="61">
        <v>45656</v>
      </c>
      <c r="I208" s="61">
        <v>1</v>
      </c>
      <c r="J208" s="61" t="s">
        <v>74</v>
      </c>
      <c r="K208" s="61" t="s">
        <v>327</v>
      </c>
      <c r="L208" s="61">
        <v>18000000</v>
      </c>
      <c r="M208" s="61">
        <v>0</v>
      </c>
      <c r="N208" s="61" t="s">
        <v>65</v>
      </c>
      <c r="O208" s="155">
        <v>0</v>
      </c>
      <c r="P208" s="61" t="s">
        <v>683</v>
      </c>
      <c r="Q208" s="192">
        <v>0</v>
      </c>
      <c r="R208" s="64">
        <v>0</v>
      </c>
      <c r="S208" s="257" t="s">
        <v>992</v>
      </c>
      <c r="T208" s="252">
        <v>0</v>
      </c>
      <c r="U208" s="64">
        <v>10</v>
      </c>
      <c r="V208" s="257" t="s">
        <v>1320</v>
      </c>
      <c r="W208" s="197">
        <v>0</v>
      </c>
      <c r="X208" s="64">
        <v>10</v>
      </c>
      <c r="Y208" s="145" t="s">
        <v>1704</v>
      </c>
    </row>
    <row r="209" spans="2:25" ht="35.1" customHeight="1" x14ac:dyDescent="0.25">
      <c r="B209" s="111" t="s">
        <v>265</v>
      </c>
      <c r="C209" s="10" t="s">
        <v>266</v>
      </c>
      <c r="D209" s="50" t="s">
        <v>122</v>
      </c>
      <c r="E209" s="61" t="s">
        <v>441</v>
      </c>
      <c r="F209" s="61" t="s">
        <v>47</v>
      </c>
      <c r="G209" s="61">
        <v>45352</v>
      </c>
      <c r="H209" s="61">
        <v>45656</v>
      </c>
      <c r="I209" s="61">
        <v>1</v>
      </c>
      <c r="J209" s="61" t="s">
        <v>74</v>
      </c>
      <c r="K209" s="61" t="s">
        <v>327</v>
      </c>
      <c r="L209" s="61">
        <v>60000000</v>
      </c>
      <c r="M209" s="61">
        <v>0</v>
      </c>
      <c r="N209" s="61" t="s">
        <v>65</v>
      </c>
      <c r="O209" s="155">
        <v>0</v>
      </c>
      <c r="P209" s="61" t="s">
        <v>683</v>
      </c>
      <c r="Q209" s="192">
        <v>0</v>
      </c>
      <c r="R209" s="64">
        <v>20</v>
      </c>
      <c r="S209" s="257" t="s">
        <v>1001</v>
      </c>
      <c r="T209" s="252">
        <v>0</v>
      </c>
      <c r="U209" s="64">
        <v>10</v>
      </c>
      <c r="V209" s="257" t="s">
        <v>1320</v>
      </c>
      <c r="W209" s="197">
        <v>30266630</v>
      </c>
      <c r="X209" s="64">
        <v>100</v>
      </c>
      <c r="Y209" s="145" t="s">
        <v>1703</v>
      </c>
    </row>
    <row r="210" spans="2:25" ht="35.1" customHeight="1" x14ac:dyDescent="0.25">
      <c r="B210" s="111" t="s">
        <v>265</v>
      </c>
      <c r="C210" s="10" t="s">
        <v>266</v>
      </c>
      <c r="D210" s="50" t="s">
        <v>122</v>
      </c>
      <c r="E210" s="61" t="s">
        <v>442</v>
      </c>
      <c r="F210" s="61" t="s">
        <v>47</v>
      </c>
      <c r="G210" s="61">
        <v>45352</v>
      </c>
      <c r="H210" s="61">
        <v>45656</v>
      </c>
      <c r="I210" s="61">
        <v>1</v>
      </c>
      <c r="J210" s="61" t="s">
        <v>74</v>
      </c>
      <c r="K210" s="61" t="s">
        <v>327</v>
      </c>
      <c r="L210" s="61">
        <v>20574855</v>
      </c>
      <c r="M210" s="61">
        <v>0</v>
      </c>
      <c r="N210" s="61" t="s">
        <v>65</v>
      </c>
      <c r="O210" s="155">
        <v>0</v>
      </c>
      <c r="P210" s="61" t="s">
        <v>683</v>
      </c>
      <c r="Q210" s="192">
        <v>7896831</v>
      </c>
      <c r="R210" s="64">
        <v>38</v>
      </c>
      <c r="S210" s="257" t="s">
        <v>1003</v>
      </c>
      <c r="T210" s="252">
        <v>0</v>
      </c>
      <c r="U210" s="64">
        <v>100</v>
      </c>
      <c r="V210" s="257" t="s">
        <v>1306</v>
      </c>
      <c r="W210" s="197">
        <v>0</v>
      </c>
      <c r="X210" s="64">
        <v>100</v>
      </c>
      <c r="Y210" s="145" t="s">
        <v>1510</v>
      </c>
    </row>
    <row r="211" spans="2:25" ht="35.1" customHeight="1" x14ac:dyDescent="0.25">
      <c r="B211" s="111" t="s">
        <v>265</v>
      </c>
      <c r="C211" s="10" t="s">
        <v>266</v>
      </c>
      <c r="D211" s="50"/>
      <c r="E211" s="61" t="s">
        <v>442</v>
      </c>
      <c r="F211" s="61" t="s">
        <v>47</v>
      </c>
      <c r="G211" s="61"/>
      <c r="H211" s="61"/>
      <c r="I211" s="61"/>
      <c r="J211" s="61"/>
      <c r="K211" s="61"/>
      <c r="L211" s="61">
        <v>16772032</v>
      </c>
      <c r="M211" s="61">
        <v>0</v>
      </c>
      <c r="N211" s="61"/>
      <c r="O211" s="155">
        <v>0</v>
      </c>
      <c r="P211" s="61" t="s">
        <v>683</v>
      </c>
      <c r="Q211" s="192">
        <v>4193008</v>
      </c>
      <c r="R211" s="64">
        <v>25</v>
      </c>
      <c r="S211" s="257" t="s">
        <v>1002</v>
      </c>
      <c r="T211" s="252">
        <v>0</v>
      </c>
      <c r="U211" s="64">
        <v>100</v>
      </c>
      <c r="V211" s="257" t="s">
        <v>1306</v>
      </c>
      <c r="W211" s="197">
        <v>0</v>
      </c>
      <c r="X211" s="64">
        <v>100</v>
      </c>
      <c r="Y211" s="145" t="s">
        <v>1510</v>
      </c>
    </row>
    <row r="212" spans="2:25" ht="35.1" customHeight="1" x14ac:dyDescent="0.25">
      <c r="B212" s="111" t="s">
        <v>265</v>
      </c>
      <c r="C212" s="10" t="s">
        <v>266</v>
      </c>
      <c r="D212" s="50" t="s">
        <v>122</v>
      </c>
      <c r="E212" s="61" t="s">
        <v>443</v>
      </c>
      <c r="F212" s="61" t="s">
        <v>47</v>
      </c>
      <c r="G212" s="61">
        <v>45306</v>
      </c>
      <c r="H212" s="61">
        <v>45323</v>
      </c>
      <c r="I212" s="61">
        <v>1</v>
      </c>
      <c r="J212" s="61" t="s">
        <v>74</v>
      </c>
      <c r="K212" s="61" t="s">
        <v>327</v>
      </c>
      <c r="L212" s="61">
        <v>63885150</v>
      </c>
      <c r="M212" s="61">
        <v>0</v>
      </c>
      <c r="N212" s="61" t="s">
        <v>794</v>
      </c>
      <c r="O212" s="155">
        <v>30</v>
      </c>
      <c r="P212" s="61" t="s">
        <v>675</v>
      </c>
      <c r="Q212" s="66">
        <v>63885150</v>
      </c>
      <c r="R212" s="64">
        <v>100</v>
      </c>
      <c r="S212" s="257" t="s">
        <v>1004</v>
      </c>
      <c r="T212" s="252">
        <v>0</v>
      </c>
      <c r="U212" s="64">
        <v>100</v>
      </c>
      <c r="V212" s="257" t="s">
        <v>1306</v>
      </c>
      <c r="W212" s="197">
        <v>0</v>
      </c>
      <c r="X212" s="64">
        <v>100</v>
      </c>
      <c r="Y212" s="145" t="s">
        <v>1510</v>
      </c>
    </row>
    <row r="213" spans="2:25" ht="35.1" customHeight="1" x14ac:dyDescent="0.25">
      <c r="B213" s="111" t="s">
        <v>265</v>
      </c>
      <c r="C213" s="10" t="s">
        <v>266</v>
      </c>
      <c r="D213" s="50" t="s">
        <v>122</v>
      </c>
      <c r="E213" s="61" t="s">
        <v>444</v>
      </c>
      <c r="F213" s="61" t="s">
        <v>47</v>
      </c>
      <c r="G213" s="61">
        <v>45352</v>
      </c>
      <c r="H213" s="61">
        <v>45656</v>
      </c>
      <c r="I213" s="61">
        <v>1</v>
      </c>
      <c r="J213" s="61" t="s">
        <v>74</v>
      </c>
      <c r="K213" s="61" t="s">
        <v>327</v>
      </c>
      <c r="L213" s="61">
        <v>60000000</v>
      </c>
      <c r="M213" s="61">
        <v>0</v>
      </c>
      <c r="N213" s="61" t="s">
        <v>65</v>
      </c>
      <c r="O213" s="155">
        <v>0</v>
      </c>
      <c r="P213" s="61" t="s">
        <v>683</v>
      </c>
      <c r="Q213" s="66">
        <v>0</v>
      </c>
      <c r="R213" s="155">
        <v>0</v>
      </c>
      <c r="S213" s="194" t="s">
        <v>990</v>
      </c>
      <c r="T213" s="252">
        <v>0</v>
      </c>
      <c r="U213" s="64">
        <v>10</v>
      </c>
      <c r="V213" s="257" t="s">
        <v>1321</v>
      </c>
      <c r="W213" s="197">
        <v>0</v>
      </c>
      <c r="X213" s="64">
        <v>10</v>
      </c>
      <c r="Y213" s="145" t="s">
        <v>1704</v>
      </c>
    </row>
    <row r="214" spans="2:25" ht="35.1" customHeight="1" x14ac:dyDescent="0.25">
      <c r="B214" s="111" t="s">
        <v>265</v>
      </c>
      <c r="C214" s="10" t="s">
        <v>266</v>
      </c>
      <c r="D214" s="50" t="s">
        <v>122</v>
      </c>
      <c r="E214" s="61" t="s">
        <v>812</v>
      </c>
      <c r="F214" s="61" t="s">
        <v>51</v>
      </c>
      <c r="G214" s="61">
        <v>45352</v>
      </c>
      <c r="H214" s="61">
        <v>45656</v>
      </c>
      <c r="I214" s="61">
        <v>1</v>
      </c>
      <c r="J214" s="61" t="s">
        <v>74</v>
      </c>
      <c r="K214" s="61" t="s">
        <v>327</v>
      </c>
      <c r="L214" s="61">
        <v>280000000</v>
      </c>
      <c r="M214" s="61">
        <v>0</v>
      </c>
      <c r="N214" s="61" t="s">
        <v>65</v>
      </c>
      <c r="O214" s="155">
        <v>0</v>
      </c>
      <c r="P214" s="61" t="s">
        <v>623</v>
      </c>
      <c r="Q214" s="167">
        <v>0</v>
      </c>
      <c r="R214" s="155">
        <v>0</v>
      </c>
      <c r="S214" s="194" t="s">
        <v>808</v>
      </c>
      <c r="T214" s="252">
        <v>0</v>
      </c>
      <c r="U214" s="64">
        <v>30</v>
      </c>
      <c r="V214" s="257" t="s">
        <v>1196</v>
      </c>
      <c r="W214" s="252">
        <v>0</v>
      </c>
      <c r="X214" s="64">
        <v>30</v>
      </c>
      <c r="Y214" s="145" t="s">
        <v>1496</v>
      </c>
    </row>
    <row r="215" spans="2:25" ht="35.1" customHeight="1" x14ac:dyDescent="0.25">
      <c r="B215" s="111" t="s">
        <v>265</v>
      </c>
      <c r="C215" s="10" t="s">
        <v>266</v>
      </c>
      <c r="D215" s="50" t="s">
        <v>122</v>
      </c>
      <c r="E215" s="61" t="s">
        <v>445</v>
      </c>
      <c r="F215" s="61" t="s">
        <v>47</v>
      </c>
      <c r="G215" s="61">
        <v>45383</v>
      </c>
      <c r="H215" s="61">
        <v>45290</v>
      </c>
      <c r="I215" s="61">
        <v>1</v>
      </c>
      <c r="J215" s="61" t="s">
        <v>74</v>
      </c>
      <c r="K215" s="61" t="s">
        <v>327</v>
      </c>
      <c r="L215" s="61">
        <v>300000000</v>
      </c>
      <c r="M215" s="61">
        <v>0</v>
      </c>
      <c r="N215" s="61" t="s">
        <v>65</v>
      </c>
      <c r="O215" s="155">
        <v>0</v>
      </c>
      <c r="P215" s="61" t="s">
        <v>683</v>
      </c>
      <c r="Q215" s="66">
        <v>0</v>
      </c>
      <c r="R215" s="155">
        <v>0</v>
      </c>
      <c r="S215" s="194" t="s">
        <v>683</v>
      </c>
      <c r="T215" s="252">
        <v>0</v>
      </c>
      <c r="U215" s="64">
        <v>10</v>
      </c>
      <c r="V215" s="257" t="s">
        <v>1320</v>
      </c>
      <c r="W215" s="197">
        <v>0</v>
      </c>
      <c r="X215" s="64">
        <v>10</v>
      </c>
      <c r="Y215" s="145" t="s">
        <v>1702</v>
      </c>
    </row>
    <row r="216" spans="2:25" ht="35.1" customHeight="1" x14ac:dyDescent="0.25">
      <c r="B216" s="111" t="s">
        <v>265</v>
      </c>
      <c r="C216" s="10" t="s">
        <v>266</v>
      </c>
      <c r="D216" s="50" t="s">
        <v>122</v>
      </c>
      <c r="E216" s="61" t="s">
        <v>446</v>
      </c>
      <c r="F216" s="61" t="s">
        <v>47</v>
      </c>
      <c r="G216" s="61">
        <v>45383</v>
      </c>
      <c r="H216" s="61">
        <v>45290</v>
      </c>
      <c r="I216" s="61">
        <v>1</v>
      </c>
      <c r="J216" s="61" t="s">
        <v>74</v>
      </c>
      <c r="K216" s="61" t="s">
        <v>327</v>
      </c>
      <c r="L216" s="61">
        <v>200000000</v>
      </c>
      <c r="M216" s="61">
        <v>0</v>
      </c>
      <c r="N216" s="61" t="s">
        <v>794</v>
      </c>
      <c r="O216" s="155">
        <v>15</v>
      </c>
      <c r="P216" s="61" t="s">
        <v>680</v>
      </c>
      <c r="Q216" s="192">
        <v>0</v>
      </c>
      <c r="R216" s="64">
        <v>20</v>
      </c>
      <c r="S216" s="257" t="s">
        <v>1005</v>
      </c>
      <c r="T216" s="252">
        <v>0</v>
      </c>
      <c r="U216" s="64">
        <v>40</v>
      </c>
      <c r="V216" s="257" t="s">
        <v>1322</v>
      </c>
      <c r="W216" s="197">
        <v>0</v>
      </c>
      <c r="X216" s="64">
        <v>10</v>
      </c>
      <c r="Y216" s="145" t="s">
        <v>1702</v>
      </c>
    </row>
    <row r="217" spans="2:25" ht="35.1" customHeight="1" x14ac:dyDescent="0.25">
      <c r="B217" s="111" t="s">
        <v>265</v>
      </c>
      <c r="C217" s="11" t="s">
        <v>338</v>
      </c>
      <c r="D217" s="10" t="s">
        <v>339</v>
      </c>
      <c r="E217" s="61" t="s">
        <v>340</v>
      </c>
      <c r="F217" s="61" t="s">
        <v>47</v>
      </c>
      <c r="G217" s="61">
        <v>45292</v>
      </c>
      <c r="H217" s="61">
        <v>45657</v>
      </c>
      <c r="I217" s="61">
        <v>1</v>
      </c>
      <c r="J217" s="61" t="s">
        <v>74</v>
      </c>
      <c r="K217" s="61" t="s">
        <v>76</v>
      </c>
      <c r="L217" s="61">
        <v>55222212</v>
      </c>
      <c r="M217" s="61">
        <v>0</v>
      </c>
      <c r="N217" s="61" t="s">
        <v>794</v>
      </c>
      <c r="O217" s="155">
        <v>30</v>
      </c>
      <c r="P217" s="61" t="s">
        <v>681</v>
      </c>
      <c r="Q217" s="192">
        <v>26410621</v>
      </c>
      <c r="R217" s="64">
        <v>47</v>
      </c>
      <c r="S217" s="257" t="s">
        <v>1000</v>
      </c>
      <c r="T217" s="252">
        <v>40816414</v>
      </c>
      <c r="U217" s="64">
        <v>74</v>
      </c>
      <c r="V217" s="257" t="s">
        <v>1000</v>
      </c>
      <c r="W217" s="197">
        <v>0</v>
      </c>
      <c r="X217" s="64">
        <v>100</v>
      </c>
      <c r="Y217" s="145" t="s">
        <v>1705</v>
      </c>
    </row>
    <row r="218" spans="2:25" ht="35.1" customHeight="1" x14ac:dyDescent="0.25">
      <c r="B218" s="111" t="s">
        <v>265</v>
      </c>
      <c r="C218" s="11" t="s">
        <v>338</v>
      </c>
      <c r="D218" s="10" t="s">
        <v>339</v>
      </c>
      <c r="E218" s="61" t="s">
        <v>425</v>
      </c>
      <c r="F218" s="61" t="s">
        <v>51</v>
      </c>
      <c r="G218" s="61">
        <v>45292</v>
      </c>
      <c r="H218" s="61">
        <v>45657</v>
      </c>
      <c r="I218" s="61">
        <v>1</v>
      </c>
      <c r="J218" s="61" t="s">
        <v>74</v>
      </c>
      <c r="K218" s="61" t="s">
        <v>76</v>
      </c>
      <c r="L218" s="61">
        <v>50000000</v>
      </c>
      <c r="M218" s="61">
        <v>0</v>
      </c>
      <c r="N218" s="61" t="s">
        <v>65</v>
      </c>
      <c r="O218" s="173">
        <v>0</v>
      </c>
      <c r="P218" s="61" t="s">
        <v>623</v>
      </c>
      <c r="Q218" s="167">
        <v>0</v>
      </c>
      <c r="R218" s="155">
        <v>0</v>
      </c>
      <c r="S218" s="257" t="s">
        <v>969</v>
      </c>
      <c r="T218" s="252">
        <v>0</v>
      </c>
      <c r="U218" s="64">
        <v>0</v>
      </c>
      <c r="V218" s="257" t="s">
        <v>1195</v>
      </c>
      <c r="W218" s="252">
        <v>0</v>
      </c>
      <c r="X218" s="64">
        <v>0</v>
      </c>
      <c r="Y218" s="145" t="s">
        <v>1496</v>
      </c>
    </row>
    <row r="219" spans="2:25" ht="35.1" customHeight="1" x14ac:dyDescent="0.25">
      <c r="B219" s="111" t="s">
        <v>265</v>
      </c>
      <c r="C219" s="11" t="s">
        <v>338</v>
      </c>
      <c r="D219" s="30" t="s">
        <v>341</v>
      </c>
      <c r="E219" s="61" t="s">
        <v>878</v>
      </c>
      <c r="F219" s="61" t="s">
        <v>51</v>
      </c>
      <c r="G219" s="61">
        <v>45292</v>
      </c>
      <c r="H219" s="61">
        <v>45657</v>
      </c>
      <c r="I219" s="61">
        <v>1</v>
      </c>
      <c r="J219" s="61" t="s">
        <v>74</v>
      </c>
      <c r="K219" s="61" t="s">
        <v>76</v>
      </c>
      <c r="L219" s="61">
        <v>400000000</v>
      </c>
      <c r="M219" s="61">
        <v>0</v>
      </c>
      <c r="N219" s="61" t="s">
        <v>65</v>
      </c>
      <c r="O219" s="173">
        <v>0</v>
      </c>
      <c r="P219" s="61" t="s">
        <v>623</v>
      </c>
      <c r="Q219" s="167">
        <v>0</v>
      </c>
      <c r="R219" s="155">
        <v>0</v>
      </c>
      <c r="S219" s="194" t="s">
        <v>808</v>
      </c>
      <c r="T219" s="252">
        <v>0</v>
      </c>
      <c r="U219" s="64">
        <v>30</v>
      </c>
      <c r="V219" s="257" t="s">
        <v>1197</v>
      </c>
      <c r="W219" s="252">
        <v>0</v>
      </c>
      <c r="X219" s="64">
        <v>30</v>
      </c>
      <c r="Y219" s="145" t="s">
        <v>1497</v>
      </c>
    </row>
    <row r="220" spans="2:25" ht="35.1" customHeight="1" x14ac:dyDescent="0.25">
      <c r="B220" s="111" t="s">
        <v>265</v>
      </c>
      <c r="C220" s="11" t="s">
        <v>338</v>
      </c>
      <c r="D220" s="61" t="s">
        <v>341</v>
      </c>
      <c r="E220" s="61" t="s">
        <v>879</v>
      </c>
      <c r="F220" s="61" t="s">
        <v>51</v>
      </c>
      <c r="G220" s="61">
        <v>45292</v>
      </c>
      <c r="H220" s="61">
        <v>45657</v>
      </c>
      <c r="I220" s="61">
        <v>1</v>
      </c>
      <c r="J220" s="61" t="s">
        <v>74</v>
      </c>
      <c r="K220" s="61" t="s">
        <v>76</v>
      </c>
      <c r="L220" s="61">
        <v>40000000</v>
      </c>
      <c r="M220" s="61">
        <v>0</v>
      </c>
      <c r="N220" s="61" t="s">
        <v>65</v>
      </c>
      <c r="O220" s="173">
        <v>0</v>
      </c>
      <c r="P220" s="61" t="s">
        <v>623</v>
      </c>
      <c r="Q220" s="167">
        <v>0</v>
      </c>
      <c r="R220" s="155">
        <v>0</v>
      </c>
      <c r="S220" s="194" t="s">
        <v>808</v>
      </c>
      <c r="T220" s="252">
        <v>0</v>
      </c>
      <c r="U220" s="64">
        <v>0</v>
      </c>
      <c r="V220" s="257" t="s">
        <v>1195</v>
      </c>
      <c r="W220" s="252">
        <v>0</v>
      </c>
      <c r="X220" s="64">
        <v>0</v>
      </c>
      <c r="Y220" s="145" t="s">
        <v>1498</v>
      </c>
    </row>
    <row r="221" spans="2:25" ht="35.1" customHeight="1" x14ac:dyDescent="0.25">
      <c r="B221" s="111" t="s">
        <v>265</v>
      </c>
      <c r="C221" s="11" t="s">
        <v>338</v>
      </c>
      <c r="D221" s="61" t="s">
        <v>341</v>
      </c>
      <c r="E221" s="61" t="s">
        <v>880</v>
      </c>
      <c r="F221" s="61" t="s">
        <v>51</v>
      </c>
      <c r="G221" s="61">
        <v>45292</v>
      </c>
      <c r="H221" s="61">
        <v>45657</v>
      </c>
      <c r="I221" s="61">
        <v>1</v>
      </c>
      <c r="J221" s="61" t="s">
        <v>74</v>
      </c>
      <c r="K221" s="61" t="s">
        <v>76</v>
      </c>
      <c r="L221" s="61">
        <v>300000000</v>
      </c>
      <c r="M221" s="61">
        <v>0</v>
      </c>
      <c r="N221" s="61" t="s">
        <v>65</v>
      </c>
      <c r="O221" s="173">
        <v>0</v>
      </c>
      <c r="P221" s="61" t="s">
        <v>808</v>
      </c>
      <c r="Q221" s="167">
        <v>0</v>
      </c>
      <c r="R221" s="155">
        <v>0</v>
      </c>
      <c r="S221" s="194" t="s">
        <v>808</v>
      </c>
      <c r="T221" s="252">
        <v>0</v>
      </c>
      <c r="U221" s="64">
        <v>0</v>
      </c>
      <c r="V221" s="257" t="s">
        <v>1197</v>
      </c>
      <c r="W221" s="252">
        <v>0</v>
      </c>
      <c r="X221" s="64">
        <v>100</v>
      </c>
      <c r="Y221" s="145" t="s">
        <v>1499</v>
      </c>
    </row>
    <row r="222" spans="2:25" ht="35.1" customHeight="1" x14ac:dyDescent="0.25">
      <c r="B222" s="111" t="s">
        <v>265</v>
      </c>
      <c r="C222" s="11" t="s">
        <v>338</v>
      </c>
      <c r="D222" s="61" t="s">
        <v>341</v>
      </c>
      <c r="E222" s="61" t="s">
        <v>1046</v>
      </c>
      <c r="F222" s="61" t="s">
        <v>52</v>
      </c>
      <c r="G222" s="61">
        <v>45292</v>
      </c>
      <c r="H222" s="61">
        <v>45657</v>
      </c>
      <c r="I222" s="61">
        <v>1</v>
      </c>
      <c r="J222" s="61" t="s">
        <v>74</v>
      </c>
      <c r="K222" s="61" t="s">
        <v>76</v>
      </c>
      <c r="L222" s="61">
        <v>15000000</v>
      </c>
      <c r="M222" s="61">
        <v>0</v>
      </c>
      <c r="N222" s="61" t="s">
        <v>794</v>
      </c>
      <c r="O222" s="155">
        <v>10</v>
      </c>
      <c r="P222" s="61" t="s">
        <v>744</v>
      </c>
      <c r="Q222" s="66">
        <v>0</v>
      </c>
      <c r="R222" s="155">
        <v>10</v>
      </c>
      <c r="S222" s="257" t="s">
        <v>1047</v>
      </c>
      <c r="T222" s="252">
        <v>0</v>
      </c>
      <c r="U222" s="155">
        <v>10</v>
      </c>
      <c r="V222" s="257" t="s">
        <v>1440</v>
      </c>
      <c r="W222" s="252">
        <v>0</v>
      </c>
      <c r="X222" s="155">
        <v>100</v>
      </c>
      <c r="Y222" s="145" t="s">
        <v>1729</v>
      </c>
    </row>
    <row r="223" spans="2:25" ht="35.1" customHeight="1" x14ac:dyDescent="0.25">
      <c r="B223" s="111" t="s">
        <v>265</v>
      </c>
      <c r="C223" s="11" t="s">
        <v>338</v>
      </c>
      <c r="D223" s="61" t="s">
        <v>341</v>
      </c>
      <c r="E223" s="61" t="s">
        <v>550</v>
      </c>
      <c r="F223" s="61" t="s">
        <v>52</v>
      </c>
      <c r="G223" s="61">
        <v>45292</v>
      </c>
      <c r="H223" s="61">
        <v>45657</v>
      </c>
      <c r="I223" s="61">
        <v>1</v>
      </c>
      <c r="J223" s="61" t="s">
        <v>74</v>
      </c>
      <c r="K223" s="61" t="s">
        <v>76</v>
      </c>
      <c r="L223" s="61">
        <v>150000000</v>
      </c>
      <c r="M223" s="61">
        <v>0</v>
      </c>
      <c r="N223" s="61" t="s">
        <v>794</v>
      </c>
      <c r="O223" s="155">
        <v>10</v>
      </c>
      <c r="P223" s="61" t="s">
        <v>745</v>
      </c>
      <c r="Q223" s="66">
        <v>0</v>
      </c>
      <c r="R223" s="155">
        <v>10</v>
      </c>
      <c r="S223" s="257" t="s">
        <v>1048</v>
      </c>
      <c r="T223" s="252">
        <v>0</v>
      </c>
      <c r="U223" s="155">
        <v>10</v>
      </c>
      <c r="V223" s="257" t="s">
        <v>1440</v>
      </c>
      <c r="W223" s="252">
        <v>0</v>
      </c>
      <c r="X223" s="155">
        <v>10</v>
      </c>
      <c r="Y223" s="145" t="s">
        <v>1726</v>
      </c>
    </row>
    <row r="224" spans="2:25" ht="35.1" customHeight="1" x14ac:dyDescent="0.25">
      <c r="B224" s="111" t="s">
        <v>265</v>
      </c>
      <c r="C224" s="11" t="s">
        <v>338</v>
      </c>
      <c r="D224" s="61" t="s">
        <v>341</v>
      </c>
      <c r="E224" s="61" t="s">
        <v>747</v>
      </c>
      <c r="F224" s="61" t="s">
        <v>52</v>
      </c>
      <c r="G224" s="61">
        <v>45292</v>
      </c>
      <c r="H224" s="61">
        <v>45657</v>
      </c>
      <c r="I224" s="61">
        <v>1</v>
      </c>
      <c r="J224" s="61" t="s">
        <v>74</v>
      </c>
      <c r="K224" s="61" t="s">
        <v>76</v>
      </c>
      <c r="L224" s="61">
        <v>137780580</v>
      </c>
      <c r="M224" s="61">
        <v>0</v>
      </c>
      <c r="N224" s="61" t="s">
        <v>794</v>
      </c>
      <c r="O224" s="155">
        <v>5</v>
      </c>
      <c r="P224" s="30" t="s">
        <v>746</v>
      </c>
      <c r="Q224" s="66">
        <v>0</v>
      </c>
      <c r="R224" s="155">
        <v>5</v>
      </c>
      <c r="S224" s="257" t="s">
        <v>1049</v>
      </c>
      <c r="T224" s="252">
        <v>0</v>
      </c>
      <c r="U224" s="155">
        <v>5</v>
      </c>
      <c r="V224" s="257" t="s">
        <v>1441</v>
      </c>
      <c r="W224" s="252">
        <v>0</v>
      </c>
      <c r="X224" s="155">
        <v>5</v>
      </c>
      <c r="Y224" s="145" t="s">
        <v>1726</v>
      </c>
    </row>
    <row r="225" spans="2:28" ht="35.1" customHeight="1" x14ac:dyDescent="0.25">
      <c r="B225" s="111" t="s">
        <v>265</v>
      </c>
      <c r="C225" s="11" t="s">
        <v>338</v>
      </c>
      <c r="D225" s="61" t="s">
        <v>341</v>
      </c>
      <c r="E225" s="61" t="s">
        <v>342</v>
      </c>
      <c r="F225" s="61" t="s">
        <v>52</v>
      </c>
      <c r="G225" s="61">
        <v>45292</v>
      </c>
      <c r="H225" s="61">
        <v>45657</v>
      </c>
      <c r="I225" s="61">
        <v>1</v>
      </c>
      <c r="J225" s="61" t="s">
        <v>74</v>
      </c>
      <c r="K225" s="61" t="s">
        <v>76</v>
      </c>
      <c r="L225" s="61">
        <v>300000000</v>
      </c>
      <c r="M225" s="61">
        <v>0</v>
      </c>
      <c r="N225" s="61" t="s">
        <v>794</v>
      </c>
      <c r="O225" s="155">
        <v>5</v>
      </c>
      <c r="P225" s="30" t="s">
        <v>748</v>
      </c>
      <c r="Q225" s="66">
        <v>0</v>
      </c>
      <c r="R225" s="155">
        <v>5</v>
      </c>
      <c r="S225" s="194" t="s">
        <v>748</v>
      </c>
      <c r="T225" s="252">
        <v>0</v>
      </c>
      <c r="U225" s="155">
        <v>5</v>
      </c>
      <c r="V225" s="257" t="s">
        <v>1440</v>
      </c>
      <c r="W225" s="252">
        <v>0</v>
      </c>
      <c r="X225" s="155">
        <v>5</v>
      </c>
      <c r="Y225" s="145" t="s">
        <v>1726</v>
      </c>
    </row>
    <row r="226" spans="2:28" ht="35.1" customHeight="1" x14ac:dyDescent="0.25">
      <c r="B226" s="111" t="s">
        <v>372</v>
      </c>
      <c r="C226" s="10" t="s">
        <v>463</v>
      </c>
      <c r="D226" s="10" t="s">
        <v>464</v>
      </c>
      <c r="E226" s="61" t="s">
        <v>465</v>
      </c>
      <c r="F226" s="61" t="s">
        <v>47</v>
      </c>
      <c r="G226" s="61">
        <v>45292</v>
      </c>
      <c r="H226" s="61">
        <v>45657</v>
      </c>
      <c r="I226" s="61">
        <v>1</v>
      </c>
      <c r="J226" s="61" t="s">
        <v>74</v>
      </c>
      <c r="K226" s="61" t="s">
        <v>76</v>
      </c>
      <c r="L226" s="61">
        <v>42209183</v>
      </c>
      <c r="M226" s="61">
        <v>0</v>
      </c>
      <c r="N226" s="61" t="s">
        <v>794</v>
      </c>
      <c r="O226" s="155">
        <v>30</v>
      </c>
      <c r="P226" s="61" t="s">
        <v>682</v>
      </c>
      <c r="Q226" s="192">
        <v>20187002</v>
      </c>
      <c r="R226" s="64">
        <v>47</v>
      </c>
      <c r="S226" s="194" t="s">
        <v>682</v>
      </c>
      <c r="T226" s="252">
        <v>31198000</v>
      </c>
      <c r="U226" s="64">
        <v>74</v>
      </c>
      <c r="V226" s="194" t="s">
        <v>1456</v>
      </c>
      <c r="W226" s="197">
        <v>0</v>
      </c>
      <c r="X226" s="64">
        <v>80.3</v>
      </c>
      <c r="Y226" s="145" t="s">
        <v>1706</v>
      </c>
    </row>
    <row r="227" spans="2:28" ht="35.1" customHeight="1" x14ac:dyDescent="0.25">
      <c r="B227" s="111" t="s">
        <v>372</v>
      </c>
      <c r="C227" s="10" t="s">
        <v>373</v>
      </c>
      <c r="D227" s="10" t="s">
        <v>374</v>
      </c>
      <c r="E227" s="61" t="s">
        <v>521</v>
      </c>
      <c r="F227" s="61" t="s">
        <v>37</v>
      </c>
      <c r="G227" s="61">
        <v>45292</v>
      </c>
      <c r="H227" s="61">
        <v>45657</v>
      </c>
      <c r="I227" s="61">
        <v>1</v>
      </c>
      <c r="J227" s="61" t="s">
        <v>74</v>
      </c>
      <c r="K227" s="61" t="s">
        <v>76</v>
      </c>
      <c r="L227" s="61">
        <v>0</v>
      </c>
      <c r="M227" s="61">
        <v>0</v>
      </c>
      <c r="N227" s="61" t="s">
        <v>794</v>
      </c>
      <c r="O227" s="155">
        <v>0</v>
      </c>
      <c r="P227" s="61" t="s">
        <v>857</v>
      </c>
      <c r="Q227" s="238">
        <v>0</v>
      </c>
      <c r="R227" s="64">
        <v>0</v>
      </c>
      <c r="S227" s="194" t="s">
        <v>857</v>
      </c>
      <c r="T227" s="252">
        <v>0</v>
      </c>
      <c r="U227" s="64">
        <v>100</v>
      </c>
      <c r="V227" s="257" t="s">
        <v>1421</v>
      </c>
      <c r="W227" s="197">
        <v>0</v>
      </c>
      <c r="X227" s="64">
        <v>100</v>
      </c>
      <c r="Y227" s="145" t="s">
        <v>1510</v>
      </c>
    </row>
    <row r="228" spans="2:28" ht="35.1" customHeight="1" x14ac:dyDescent="0.25">
      <c r="B228" s="111" t="s">
        <v>372</v>
      </c>
      <c r="C228" s="10" t="s">
        <v>373</v>
      </c>
      <c r="D228" s="10" t="s">
        <v>374</v>
      </c>
      <c r="E228" s="61" t="s">
        <v>375</v>
      </c>
      <c r="F228" s="61" t="s">
        <v>379</v>
      </c>
      <c r="G228" s="61">
        <v>45292</v>
      </c>
      <c r="H228" s="61">
        <v>45657</v>
      </c>
      <c r="I228" s="61">
        <v>1</v>
      </c>
      <c r="J228" s="61" t="s">
        <v>74</v>
      </c>
      <c r="K228" s="61" t="s">
        <v>76</v>
      </c>
      <c r="L228" s="61">
        <v>34058276</v>
      </c>
      <c r="M228" s="61">
        <v>0</v>
      </c>
      <c r="N228" s="61" t="s">
        <v>794</v>
      </c>
      <c r="O228" s="155">
        <v>25</v>
      </c>
      <c r="P228" s="61" t="s">
        <v>620</v>
      </c>
      <c r="Q228" s="192">
        <v>0</v>
      </c>
      <c r="R228" s="64">
        <v>100</v>
      </c>
      <c r="S228" s="257" t="s">
        <v>901</v>
      </c>
      <c r="T228" s="252">
        <v>34058276</v>
      </c>
      <c r="U228" s="64">
        <v>100</v>
      </c>
      <c r="V228" s="257" t="s">
        <v>1407</v>
      </c>
      <c r="W228" s="197">
        <v>0</v>
      </c>
      <c r="X228" s="64">
        <v>100</v>
      </c>
      <c r="Y228" s="145" t="s">
        <v>1549</v>
      </c>
    </row>
    <row r="229" spans="2:28" ht="35.1" customHeight="1" x14ac:dyDescent="0.25">
      <c r="B229" s="111" t="s">
        <v>372</v>
      </c>
      <c r="C229" s="10" t="s">
        <v>373</v>
      </c>
      <c r="D229" s="10" t="s">
        <v>374</v>
      </c>
      <c r="E229" s="61" t="s">
        <v>621</v>
      </c>
      <c r="F229" s="61" t="s">
        <v>379</v>
      </c>
      <c r="G229" s="61">
        <v>45292</v>
      </c>
      <c r="H229" s="61">
        <v>45657</v>
      </c>
      <c r="I229" s="61">
        <v>1</v>
      </c>
      <c r="J229" s="61" t="s">
        <v>74</v>
      </c>
      <c r="K229" s="61" t="s">
        <v>76</v>
      </c>
      <c r="L229" s="61">
        <v>65826132</v>
      </c>
      <c r="M229" s="61">
        <v>0</v>
      </c>
      <c r="N229" s="61" t="s">
        <v>794</v>
      </c>
      <c r="O229" s="155">
        <v>10</v>
      </c>
      <c r="P229" s="61" t="s">
        <v>622</v>
      </c>
      <c r="Q229" s="192">
        <v>0</v>
      </c>
      <c r="R229" s="64">
        <v>20</v>
      </c>
      <c r="S229" s="257" t="s">
        <v>902</v>
      </c>
      <c r="T229" s="192">
        <v>0</v>
      </c>
      <c r="U229" s="64">
        <v>40</v>
      </c>
      <c r="V229" s="257" t="s">
        <v>1406</v>
      </c>
      <c r="W229" s="197">
        <v>65826100</v>
      </c>
      <c r="X229" s="64">
        <v>100</v>
      </c>
      <c r="Y229" s="145" t="s">
        <v>1546</v>
      </c>
    </row>
    <row r="230" spans="2:28" ht="35.1" customHeight="1" x14ac:dyDescent="0.25">
      <c r="B230" s="111" t="s">
        <v>372</v>
      </c>
      <c r="C230" s="10" t="s">
        <v>373</v>
      </c>
      <c r="D230" s="10" t="s">
        <v>374</v>
      </c>
      <c r="E230" s="61" t="s">
        <v>376</v>
      </c>
      <c r="F230" s="61" t="s">
        <v>379</v>
      </c>
      <c r="G230" s="61">
        <v>45292</v>
      </c>
      <c r="H230" s="61">
        <v>45657</v>
      </c>
      <c r="I230" s="61">
        <v>1</v>
      </c>
      <c r="J230" s="61" t="s">
        <v>74</v>
      </c>
      <c r="K230" s="61" t="s">
        <v>76</v>
      </c>
      <c r="L230" s="61">
        <v>26400000</v>
      </c>
      <c r="M230" s="61">
        <v>0</v>
      </c>
      <c r="N230" s="61" t="s">
        <v>65</v>
      </c>
      <c r="O230" s="155">
        <v>0</v>
      </c>
      <c r="P230" s="61" t="s">
        <v>623</v>
      </c>
      <c r="Q230" s="192">
        <v>0</v>
      </c>
      <c r="R230" s="64">
        <v>26</v>
      </c>
      <c r="S230" s="257" t="s">
        <v>903</v>
      </c>
      <c r="T230" s="252">
        <v>12800000</v>
      </c>
      <c r="U230" s="64">
        <v>53</v>
      </c>
      <c r="V230" s="257" t="s">
        <v>903</v>
      </c>
      <c r="W230" s="197">
        <v>0</v>
      </c>
      <c r="X230" s="64">
        <v>100</v>
      </c>
      <c r="Y230" s="145" t="s">
        <v>1548</v>
      </c>
    </row>
    <row r="231" spans="2:28" ht="35.1" customHeight="1" x14ac:dyDescent="0.25">
      <c r="B231" s="111" t="s">
        <v>372</v>
      </c>
      <c r="C231" s="10" t="s">
        <v>373</v>
      </c>
      <c r="D231" s="10" t="s">
        <v>374</v>
      </c>
      <c r="E231" s="61" t="s">
        <v>624</v>
      </c>
      <c r="F231" s="61" t="s">
        <v>379</v>
      </c>
      <c r="G231" s="61">
        <v>45292</v>
      </c>
      <c r="H231" s="61">
        <v>45657</v>
      </c>
      <c r="I231" s="61">
        <v>1</v>
      </c>
      <c r="J231" s="61" t="s">
        <v>74</v>
      </c>
      <c r="K231" s="61" t="s">
        <v>76</v>
      </c>
      <c r="L231" s="61">
        <v>6000000</v>
      </c>
      <c r="M231" s="61">
        <v>0</v>
      </c>
      <c r="N231" s="61" t="s">
        <v>65</v>
      </c>
      <c r="O231" s="155">
        <v>0</v>
      </c>
      <c r="P231" s="61" t="s">
        <v>623</v>
      </c>
      <c r="Q231" s="200">
        <v>6000000</v>
      </c>
      <c r="R231" s="64">
        <v>100</v>
      </c>
      <c r="S231" s="257" t="s">
        <v>904</v>
      </c>
      <c r="T231" s="192">
        <v>0</v>
      </c>
      <c r="U231" s="64">
        <v>100</v>
      </c>
      <c r="V231" s="257" t="s">
        <v>1277</v>
      </c>
      <c r="W231" s="197">
        <v>0</v>
      </c>
      <c r="X231" s="64">
        <v>100</v>
      </c>
      <c r="Y231" s="145" t="s">
        <v>1549</v>
      </c>
    </row>
    <row r="232" spans="2:28" ht="33.75" customHeight="1" x14ac:dyDescent="0.25">
      <c r="B232" s="111" t="s">
        <v>372</v>
      </c>
      <c r="C232" s="10" t="s">
        <v>373</v>
      </c>
      <c r="D232" s="10" t="s">
        <v>374</v>
      </c>
      <c r="E232" s="61" t="s">
        <v>377</v>
      </c>
      <c r="F232" s="61" t="s">
        <v>379</v>
      </c>
      <c r="G232" s="61">
        <v>45292</v>
      </c>
      <c r="H232" s="61">
        <v>45657</v>
      </c>
      <c r="I232" s="61">
        <v>1</v>
      </c>
      <c r="J232" s="61" t="s">
        <v>74</v>
      </c>
      <c r="K232" s="61" t="s">
        <v>76</v>
      </c>
      <c r="L232" s="61">
        <v>28750400</v>
      </c>
      <c r="M232" s="61">
        <v>0</v>
      </c>
      <c r="N232" s="61" t="s">
        <v>65</v>
      </c>
      <c r="O232" s="155">
        <v>0</v>
      </c>
      <c r="P232" s="61" t="s">
        <v>625</v>
      </c>
      <c r="Q232" s="200">
        <v>0</v>
      </c>
      <c r="R232" s="64">
        <v>25</v>
      </c>
      <c r="S232" s="257" t="s">
        <v>905</v>
      </c>
      <c r="T232" s="252">
        <v>28750400</v>
      </c>
      <c r="U232" s="64">
        <v>100</v>
      </c>
      <c r="V232" s="257" t="s">
        <v>1408</v>
      </c>
      <c r="W232" s="197">
        <v>0</v>
      </c>
      <c r="X232" s="64">
        <v>100</v>
      </c>
      <c r="Y232" s="145" t="s">
        <v>1549</v>
      </c>
    </row>
    <row r="233" spans="2:28" ht="35.1" customHeight="1" x14ac:dyDescent="0.25">
      <c r="B233" s="111" t="s">
        <v>372</v>
      </c>
      <c r="C233" s="10" t="s">
        <v>373</v>
      </c>
      <c r="D233" s="10" t="s">
        <v>374</v>
      </c>
      <c r="E233" s="61" t="s">
        <v>1409</v>
      </c>
      <c r="F233" s="61" t="s">
        <v>379</v>
      </c>
      <c r="G233" s="61">
        <v>45292</v>
      </c>
      <c r="H233" s="61">
        <v>45657</v>
      </c>
      <c r="I233" s="61">
        <v>1</v>
      </c>
      <c r="J233" s="61" t="s">
        <v>74</v>
      </c>
      <c r="K233" s="61" t="s">
        <v>76</v>
      </c>
      <c r="L233" s="61">
        <v>16000000</v>
      </c>
      <c r="M233" s="61">
        <v>0</v>
      </c>
      <c r="N233" s="61" t="s">
        <v>65</v>
      </c>
      <c r="O233" s="155">
        <v>0</v>
      </c>
      <c r="P233" s="61" t="s">
        <v>625</v>
      </c>
      <c r="Q233" s="66">
        <v>0</v>
      </c>
      <c r="R233" s="155">
        <v>0</v>
      </c>
      <c r="S233" s="194" t="s">
        <v>625</v>
      </c>
      <c r="T233" s="252">
        <v>0</v>
      </c>
      <c r="U233" s="64">
        <v>10</v>
      </c>
      <c r="V233" s="257" t="s">
        <v>1410</v>
      </c>
      <c r="W233" s="197">
        <v>0</v>
      </c>
      <c r="X233" s="64">
        <v>60</v>
      </c>
      <c r="Y233" s="145" t="s">
        <v>1547</v>
      </c>
    </row>
    <row r="234" spans="2:28" ht="35.1" customHeight="1" x14ac:dyDescent="0.25">
      <c r="B234" s="111" t="s">
        <v>372</v>
      </c>
      <c r="C234" s="10" t="s">
        <v>373</v>
      </c>
      <c r="D234" s="10" t="s">
        <v>374</v>
      </c>
      <c r="E234" s="61" t="s">
        <v>378</v>
      </c>
      <c r="F234" s="61" t="s">
        <v>379</v>
      </c>
      <c r="G234" s="61">
        <v>45292</v>
      </c>
      <c r="H234" s="61">
        <v>45657</v>
      </c>
      <c r="I234" s="61">
        <v>1</v>
      </c>
      <c r="J234" s="61" t="s">
        <v>74</v>
      </c>
      <c r="K234" s="61" t="s">
        <v>76</v>
      </c>
      <c r="L234" s="61">
        <v>5000000</v>
      </c>
      <c r="M234" s="61">
        <v>0</v>
      </c>
      <c r="N234" s="61" t="s">
        <v>65</v>
      </c>
      <c r="O234" s="155">
        <v>0</v>
      </c>
      <c r="P234" s="61" t="s">
        <v>626</v>
      </c>
      <c r="Q234" s="66">
        <v>0</v>
      </c>
      <c r="R234" s="155">
        <v>0</v>
      </c>
      <c r="S234" s="194" t="s">
        <v>626</v>
      </c>
      <c r="T234" s="220">
        <v>5000000</v>
      </c>
      <c r="U234" s="64">
        <v>100</v>
      </c>
      <c r="V234" s="257" t="s">
        <v>1411</v>
      </c>
      <c r="W234" s="197">
        <v>0</v>
      </c>
      <c r="X234" s="64">
        <v>100</v>
      </c>
      <c r="Y234" s="145" t="s">
        <v>1549</v>
      </c>
    </row>
    <row r="235" spans="2:28" ht="35.1" customHeight="1" x14ac:dyDescent="0.25">
      <c r="B235" s="127" t="s">
        <v>383</v>
      </c>
      <c r="C235" s="10" t="s">
        <v>384</v>
      </c>
      <c r="D235" s="10" t="s">
        <v>385</v>
      </c>
      <c r="E235" s="61" t="s">
        <v>386</v>
      </c>
      <c r="F235" s="61" t="s">
        <v>53</v>
      </c>
      <c r="G235" s="61">
        <v>45292</v>
      </c>
      <c r="H235" s="61">
        <v>45657</v>
      </c>
      <c r="I235" s="61">
        <v>1</v>
      </c>
      <c r="J235" s="61" t="s">
        <v>74</v>
      </c>
      <c r="K235" s="61" t="s">
        <v>76</v>
      </c>
      <c r="L235" s="61">
        <v>0</v>
      </c>
      <c r="M235" s="61">
        <v>0</v>
      </c>
      <c r="N235" s="61" t="s">
        <v>794</v>
      </c>
      <c r="O235" s="155">
        <v>21</v>
      </c>
      <c r="P235" s="61" t="s">
        <v>644</v>
      </c>
      <c r="Q235" s="223">
        <v>0</v>
      </c>
      <c r="R235" s="64">
        <v>50</v>
      </c>
      <c r="S235" s="257" t="s">
        <v>1142</v>
      </c>
      <c r="T235" s="252">
        <v>0</v>
      </c>
      <c r="U235" s="64">
        <v>57</v>
      </c>
      <c r="V235" s="257" t="s">
        <v>1379</v>
      </c>
      <c r="W235" s="197">
        <v>0</v>
      </c>
      <c r="X235" s="64">
        <v>61</v>
      </c>
      <c r="Y235" s="257" t="s">
        <v>1727</v>
      </c>
    </row>
    <row r="236" spans="2:28" ht="35.1" customHeight="1" x14ac:dyDescent="0.25">
      <c r="B236" s="127" t="s">
        <v>383</v>
      </c>
      <c r="C236" s="10" t="s">
        <v>384</v>
      </c>
      <c r="D236" s="10" t="s">
        <v>426</v>
      </c>
      <c r="E236" s="61" t="s">
        <v>427</v>
      </c>
      <c r="F236" s="61" t="s">
        <v>53</v>
      </c>
      <c r="G236" s="61">
        <v>45292</v>
      </c>
      <c r="H236" s="61">
        <v>45657</v>
      </c>
      <c r="I236" s="61">
        <v>1</v>
      </c>
      <c r="J236" s="61" t="s">
        <v>74</v>
      </c>
      <c r="K236" s="61" t="s">
        <v>76</v>
      </c>
      <c r="L236" s="61">
        <v>72332960</v>
      </c>
      <c r="M236" s="61">
        <v>0</v>
      </c>
      <c r="N236" s="61" t="s">
        <v>794</v>
      </c>
      <c r="O236" s="155">
        <v>50</v>
      </c>
      <c r="P236" s="61" t="s">
        <v>641</v>
      </c>
      <c r="Q236" s="140">
        <v>72332960</v>
      </c>
      <c r="R236" s="64">
        <v>100</v>
      </c>
      <c r="S236" s="257" t="s">
        <v>979</v>
      </c>
      <c r="T236" s="252">
        <v>0</v>
      </c>
      <c r="U236" s="64">
        <v>100</v>
      </c>
      <c r="V236" s="257" t="s">
        <v>1378</v>
      </c>
      <c r="W236" s="197">
        <v>0</v>
      </c>
      <c r="X236" s="64">
        <v>100</v>
      </c>
      <c r="Y236" s="145" t="s">
        <v>1549</v>
      </c>
    </row>
    <row r="237" spans="2:28" ht="35.1" customHeight="1" x14ac:dyDescent="0.25">
      <c r="B237" s="111" t="s">
        <v>329</v>
      </c>
      <c r="C237" s="112" t="s">
        <v>330</v>
      </c>
      <c r="D237" s="10" t="s">
        <v>331</v>
      </c>
      <c r="E237" s="61" t="s">
        <v>364</v>
      </c>
      <c r="F237" s="61" t="s">
        <v>28</v>
      </c>
      <c r="G237" s="61">
        <v>45292</v>
      </c>
      <c r="H237" s="61">
        <v>45657</v>
      </c>
      <c r="I237" s="61">
        <v>1</v>
      </c>
      <c r="J237" s="61" t="s">
        <v>74</v>
      </c>
      <c r="K237" s="61" t="s">
        <v>76</v>
      </c>
      <c r="L237" s="61">
        <v>80730000</v>
      </c>
      <c r="M237" s="61">
        <v>0</v>
      </c>
      <c r="N237" s="61" t="s">
        <v>794</v>
      </c>
      <c r="O237" s="173">
        <v>25</v>
      </c>
      <c r="P237" s="61" t="s">
        <v>859</v>
      </c>
      <c r="Q237" s="66">
        <v>0</v>
      </c>
      <c r="R237" s="64">
        <v>50</v>
      </c>
      <c r="S237" s="194" t="s">
        <v>859</v>
      </c>
      <c r="T237" s="252"/>
      <c r="U237" s="64">
        <v>75</v>
      </c>
      <c r="V237" s="257" t="s">
        <v>1438</v>
      </c>
      <c r="W237" s="197">
        <v>0</v>
      </c>
      <c r="X237" s="64">
        <v>100</v>
      </c>
      <c r="Y237" s="145" t="s">
        <v>1504</v>
      </c>
    </row>
    <row r="238" spans="2:28" ht="35.1" customHeight="1" x14ac:dyDescent="0.25">
      <c r="B238" s="111" t="s">
        <v>329</v>
      </c>
      <c r="C238" s="112" t="s">
        <v>330</v>
      </c>
      <c r="D238" s="10" t="s">
        <v>331</v>
      </c>
      <c r="E238" s="61" t="s">
        <v>365</v>
      </c>
      <c r="F238" s="61" t="s">
        <v>28</v>
      </c>
      <c r="G238" s="61">
        <v>45292</v>
      </c>
      <c r="H238" s="61">
        <v>45657</v>
      </c>
      <c r="I238" s="61">
        <v>1</v>
      </c>
      <c r="J238" s="61" t="s">
        <v>74</v>
      </c>
      <c r="K238" s="61" t="s">
        <v>76</v>
      </c>
      <c r="L238" s="61">
        <v>600000000</v>
      </c>
      <c r="M238" s="61">
        <v>0</v>
      </c>
      <c r="N238" s="61" t="s">
        <v>794</v>
      </c>
      <c r="O238" s="174">
        <v>25</v>
      </c>
      <c r="P238" s="61" t="s">
        <v>817</v>
      </c>
      <c r="Q238" s="66">
        <v>70771232</v>
      </c>
      <c r="R238" s="64">
        <v>50</v>
      </c>
      <c r="S238" s="257" t="s">
        <v>1054</v>
      </c>
      <c r="T238" s="252">
        <v>66844000</v>
      </c>
      <c r="U238" s="64">
        <v>75</v>
      </c>
      <c r="V238" s="257" t="s">
        <v>1436</v>
      </c>
      <c r="W238" s="299">
        <v>63763817</v>
      </c>
      <c r="X238" s="64">
        <v>100</v>
      </c>
      <c r="Y238" s="145" t="s">
        <v>1503</v>
      </c>
      <c r="AB238" s="272"/>
    </row>
    <row r="239" spans="2:28" ht="35.1" customHeight="1" x14ac:dyDescent="0.25">
      <c r="B239" s="111" t="s">
        <v>329</v>
      </c>
      <c r="C239" s="112" t="s">
        <v>330</v>
      </c>
      <c r="D239" s="10" t="s">
        <v>331</v>
      </c>
      <c r="E239" s="61" t="s">
        <v>366</v>
      </c>
      <c r="F239" s="61" t="s">
        <v>28</v>
      </c>
      <c r="G239" s="61">
        <v>45292</v>
      </c>
      <c r="H239" s="61">
        <v>45657</v>
      </c>
      <c r="I239" s="61">
        <v>1</v>
      </c>
      <c r="J239" s="61" t="s">
        <v>74</v>
      </c>
      <c r="K239" s="61" t="s">
        <v>76</v>
      </c>
      <c r="L239" s="61">
        <v>120000000</v>
      </c>
      <c r="M239" s="61">
        <v>0</v>
      </c>
      <c r="N239" s="61" t="s">
        <v>794</v>
      </c>
      <c r="O239" s="175">
        <v>25</v>
      </c>
      <c r="P239" s="61" t="s">
        <v>818</v>
      </c>
      <c r="Q239" s="66">
        <v>0</v>
      </c>
      <c r="R239" s="64">
        <v>50</v>
      </c>
      <c r="S239" s="257" t="s">
        <v>1055</v>
      </c>
      <c r="T239" s="252">
        <v>0</v>
      </c>
      <c r="U239" s="64">
        <v>75</v>
      </c>
      <c r="V239" s="257" t="s">
        <v>1437</v>
      </c>
      <c r="W239" s="197">
        <v>0</v>
      </c>
      <c r="X239" s="64">
        <v>100</v>
      </c>
      <c r="Y239" s="145" t="s">
        <v>1502</v>
      </c>
      <c r="AB239" s="272"/>
    </row>
    <row r="240" spans="2:28" ht="35.1" customHeight="1" x14ac:dyDescent="0.25">
      <c r="B240" s="111" t="s">
        <v>329</v>
      </c>
      <c r="C240" s="112" t="s">
        <v>330</v>
      </c>
      <c r="D240" s="10" t="s">
        <v>331</v>
      </c>
      <c r="E240" s="61" t="s">
        <v>551</v>
      </c>
      <c r="F240" s="61" t="s">
        <v>56</v>
      </c>
      <c r="G240" s="61">
        <v>45292</v>
      </c>
      <c r="H240" s="61">
        <v>45657</v>
      </c>
      <c r="I240" s="61">
        <v>1</v>
      </c>
      <c r="J240" s="61" t="s">
        <v>74</v>
      </c>
      <c r="K240" s="61" t="s">
        <v>76</v>
      </c>
      <c r="L240" s="61">
        <v>10000000</v>
      </c>
      <c r="M240" s="61">
        <v>0</v>
      </c>
      <c r="N240" s="61" t="s">
        <v>794</v>
      </c>
      <c r="O240" s="175">
        <v>25</v>
      </c>
      <c r="P240" s="61" t="s">
        <v>813</v>
      </c>
      <c r="Q240" s="66">
        <v>0</v>
      </c>
      <c r="R240" s="64">
        <v>30</v>
      </c>
      <c r="S240" s="257" t="s">
        <v>1258</v>
      </c>
      <c r="T240" s="252"/>
      <c r="U240" s="64">
        <v>100</v>
      </c>
      <c r="V240" s="257" t="s">
        <v>1259</v>
      </c>
      <c r="W240" s="197">
        <v>0</v>
      </c>
      <c r="X240" s="64">
        <v>100</v>
      </c>
      <c r="Y240" s="145" t="s">
        <v>1549</v>
      </c>
    </row>
    <row r="241" spans="2:28" ht="45" customHeight="1" x14ac:dyDescent="0.25">
      <c r="B241" s="111" t="s">
        <v>329</v>
      </c>
      <c r="C241" s="112" t="s">
        <v>330</v>
      </c>
      <c r="D241" s="10" t="s">
        <v>331</v>
      </c>
      <c r="E241" s="61" t="s">
        <v>367</v>
      </c>
      <c r="F241" s="61" t="s">
        <v>28</v>
      </c>
      <c r="G241" s="61">
        <v>45292</v>
      </c>
      <c r="H241" s="61">
        <v>45657</v>
      </c>
      <c r="I241" s="61">
        <v>1</v>
      </c>
      <c r="J241" s="61" t="s">
        <v>74</v>
      </c>
      <c r="K241" s="61" t="s">
        <v>76</v>
      </c>
      <c r="L241" s="61">
        <v>80000000</v>
      </c>
      <c r="M241" s="61">
        <v>17519713</v>
      </c>
      <c r="N241" s="61" t="s">
        <v>794</v>
      </c>
      <c r="O241" s="175">
        <v>25</v>
      </c>
      <c r="P241" s="61" t="s">
        <v>819</v>
      </c>
      <c r="Q241" s="66">
        <v>0</v>
      </c>
      <c r="R241" s="64">
        <v>50</v>
      </c>
      <c r="S241" s="257" t="s">
        <v>1056</v>
      </c>
      <c r="T241" s="252">
        <v>0</v>
      </c>
      <c r="U241" s="64">
        <v>75</v>
      </c>
      <c r="V241" s="257" t="s">
        <v>1435</v>
      </c>
      <c r="W241" s="197">
        <v>0</v>
      </c>
      <c r="X241" s="64">
        <v>100</v>
      </c>
      <c r="Y241" s="145" t="s">
        <v>1501</v>
      </c>
      <c r="AB241" s="272"/>
    </row>
    <row r="242" spans="2:28" ht="51" customHeight="1" x14ac:dyDescent="0.25">
      <c r="B242" s="111" t="s">
        <v>329</v>
      </c>
      <c r="C242" s="112" t="s">
        <v>330</v>
      </c>
      <c r="D242" s="10" t="s">
        <v>363</v>
      </c>
      <c r="E242" s="61" t="s">
        <v>362</v>
      </c>
      <c r="F242" s="61" t="s">
        <v>48</v>
      </c>
      <c r="G242" s="61">
        <v>45292</v>
      </c>
      <c r="H242" s="61">
        <v>45657</v>
      </c>
      <c r="I242" s="61">
        <v>1</v>
      </c>
      <c r="J242" s="61" t="s">
        <v>74</v>
      </c>
      <c r="K242" s="61" t="s">
        <v>76</v>
      </c>
      <c r="L242" s="61">
        <v>20000000</v>
      </c>
      <c r="M242" s="61">
        <v>0</v>
      </c>
      <c r="N242" s="61" t="s">
        <v>794</v>
      </c>
      <c r="O242" s="155">
        <v>15</v>
      </c>
      <c r="P242" s="30" t="s">
        <v>688</v>
      </c>
      <c r="Q242" s="192">
        <v>0</v>
      </c>
      <c r="R242" s="64">
        <v>100</v>
      </c>
      <c r="S242" s="257" t="s">
        <v>1020</v>
      </c>
      <c r="T242" s="252">
        <v>0</v>
      </c>
      <c r="U242" s="64">
        <v>100</v>
      </c>
      <c r="V242" s="257" t="s">
        <v>1189</v>
      </c>
      <c r="W242" s="197">
        <v>0</v>
      </c>
      <c r="X242" s="64">
        <v>100</v>
      </c>
      <c r="Y242" s="145" t="s">
        <v>1549</v>
      </c>
    </row>
    <row r="243" spans="2:28" ht="48" customHeight="1" x14ac:dyDescent="0.25">
      <c r="B243" s="111" t="s">
        <v>329</v>
      </c>
      <c r="C243" s="112" t="s">
        <v>330</v>
      </c>
      <c r="D243" s="10" t="s">
        <v>363</v>
      </c>
      <c r="E243" s="61" t="s">
        <v>332</v>
      </c>
      <c r="F243" s="61" t="s">
        <v>48</v>
      </c>
      <c r="G243" s="61">
        <v>45292</v>
      </c>
      <c r="H243" s="61">
        <v>45657</v>
      </c>
      <c r="I243" s="61">
        <v>1</v>
      </c>
      <c r="J243" s="61" t="s">
        <v>74</v>
      </c>
      <c r="K243" s="61" t="s">
        <v>76</v>
      </c>
      <c r="L243" s="61">
        <v>10000000</v>
      </c>
      <c r="M243" s="61">
        <v>0</v>
      </c>
      <c r="N243" s="61" t="s">
        <v>794</v>
      </c>
      <c r="O243" s="155">
        <v>15</v>
      </c>
      <c r="P243" s="30" t="s">
        <v>692</v>
      </c>
      <c r="Q243" s="66">
        <v>0</v>
      </c>
      <c r="R243" s="155">
        <v>15</v>
      </c>
      <c r="S243" s="194" t="s">
        <v>1021</v>
      </c>
      <c r="T243" s="252">
        <v>0</v>
      </c>
      <c r="U243" s="64">
        <v>100</v>
      </c>
      <c r="V243" s="257" t="s">
        <v>1449</v>
      </c>
      <c r="W243" s="197">
        <v>0</v>
      </c>
      <c r="X243" s="64">
        <v>100</v>
      </c>
      <c r="Y243" s="145" t="s">
        <v>1549</v>
      </c>
    </row>
    <row r="244" spans="2:28" ht="35.1" customHeight="1" x14ac:dyDescent="0.25">
      <c r="B244" s="111" t="s">
        <v>329</v>
      </c>
      <c r="C244" s="112" t="s">
        <v>330</v>
      </c>
      <c r="D244" s="10" t="s">
        <v>363</v>
      </c>
      <c r="E244" s="61" t="s">
        <v>333</v>
      </c>
      <c r="F244" s="61" t="s">
        <v>48</v>
      </c>
      <c r="G244" s="61">
        <v>45292</v>
      </c>
      <c r="H244" s="61">
        <v>45657</v>
      </c>
      <c r="I244" s="61">
        <v>1</v>
      </c>
      <c r="J244" s="61" t="s">
        <v>74</v>
      </c>
      <c r="K244" s="61" t="s">
        <v>76</v>
      </c>
      <c r="L244" s="61">
        <v>50000000</v>
      </c>
      <c r="M244" s="61">
        <v>0</v>
      </c>
      <c r="N244" s="61" t="s">
        <v>794</v>
      </c>
      <c r="O244" s="155">
        <v>25</v>
      </c>
      <c r="P244" s="30" t="s">
        <v>689</v>
      </c>
      <c r="Q244" s="66">
        <v>0</v>
      </c>
      <c r="R244" s="155">
        <v>25</v>
      </c>
      <c r="S244" s="257" t="s">
        <v>1022</v>
      </c>
      <c r="T244" s="252">
        <v>0</v>
      </c>
      <c r="U244" s="64">
        <v>75</v>
      </c>
      <c r="V244" s="257" t="s">
        <v>1450</v>
      </c>
      <c r="W244" s="197">
        <v>0</v>
      </c>
      <c r="X244" s="64">
        <v>100</v>
      </c>
      <c r="Y244" s="41" t="s">
        <v>1450</v>
      </c>
    </row>
    <row r="245" spans="2:28" ht="35.1" customHeight="1" x14ac:dyDescent="0.25">
      <c r="B245" s="111" t="s">
        <v>329</v>
      </c>
      <c r="C245" s="112" t="s">
        <v>330</v>
      </c>
      <c r="D245" s="10" t="s">
        <v>363</v>
      </c>
      <c r="E245" s="61" t="s">
        <v>690</v>
      </c>
      <c r="F245" s="61" t="s">
        <v>48</v>
      </c>
      <c r="G245" s="61">
        <v>45292</v>
      </c>
      <c r="H245" s="61">
        <v>45657</v>
      </c>
      <c r="I245" s="61">
        <v>1</v>
      </c>
      <c r="J245" s="61" t="s">
        <v>74</v>
      </c>
      <c r="K245" s="61" t="s">
        <v>76</v>
      </c>
      <c r="L245" s="61">
        <v>8000000</v>
      </c>
      <c r="M245" s="61">
        <v>0</v>
      </c>
      <c r="N245" s="61" t="s">
        <v>794</v>
      </c>
      <c r="O245" s="155">
        <v>25</v>
      </c>
      <c r="P245" s="30" t="s">
        <v>1025</v>
      </c>
      <c r="Q245" s="66">
        <v>0</v>
      </c>
      <c r="R245" s="64">
        <v>50</v>
      </c>
      <c r="S245" s="257" t="s">
        <v>1023</v>
      </c>
      <c r="T245" s="252">
        <v>0</v>
      </c>
      <c r="U245" s="64">
        <v>75</v>
      </c>
      <c r="V245" s="257" t="s">
        <v>1451</v>
      </c>
      <c r="W245" s="197">
        <v>0</v>
      </c>
      <c r="X245" s="64">
        <v>100</v>
      </c>
      <c r="Y245" s="41" t="s">
        <v>1451</v>
      </c>
    </row>
    <row r="246" spans="2:28" ht="35.1" customHeight="1" x14ac:dyDescent="0.25">
      <c r="B246" s="111" t="s">
        <v>329</v>
      </c>
      <c r="C246" s="112" t="s">
        <v>330</v>
      </c>
      <c r="D246" s="10" t="s">
        <v>363</v>
      </c>
      <c r="E246" s="61" t="s">
        <v>334</v>
      </c>
      <c r="F246" s="61" t="s">
        <v>48</v>
      </c>
      <c r="G246" s="61">
        <v>45292</v>
      </c>
      <c r="H246" s="61">
        <v>45657</v>
      </c>
      <c r="I246" s="61">
        <v>1</v>
      </c>
      <c r="J246" s="61" t="s">
        <v>74</v>
      </c>
      <c r="K246" s="61" t="s">
        <v>76</v>
      </c>
      <c r="L246" s="61">
        <v>20000000</v>
      </c>
      <c r="M246" s="61">
        <v>0</v>
      </c>
      <c r="N246" s="61" t="s">
        <v>65</v>
      </c>
      <c r="O246" s="155">
        <v>0</v>
      </c>
      <c r="P246" s="30" t="s">
        <v>691</v>
      </c>
      <c r="Q246" s="66">
        <v>0</v>
      </c>
      <c r="R246" s="64">
        <v>50</v>
      </c>
      <c r="S246" s="257" t="s">
        <v>1024</v>
      </c>
      <c r="T246" s="252">
        <v>0</v>
      </c>
      <c r="U246" s="64">
        <v>50</v>
      </c>
      <c r="V246" s="257" t="s">
        <v>1452</v>
      </c>
      <c r="W246" s="197">
        <v>0</v>
      </c>
      <c r="X246" s="64">
        <v>100</v>
      </c>
      <c r="Y246" s="145" t="s">
        <v>1728</v>
      </c>
    </row>
    <row r="247" spans="2:28" ht="35.1" customHeight="1" x14ac:dyDescent="0.25">
      <c r="B247" s="111" t="s">
        <v>329</v>
      </c>
      <c r="C247" s="112" t="s">
        <v>330</v>
      </c>
      <c r="D247" s="10" t="s">
        <v>363</v>
      </c>
      <c r="E247" s="61" t="s">
        <v>1454</v>
      </c>
      <c r="F247" s="61" t="s">
        <v>48</v>
      </c>
      <c r="G247" s="61">
        <v>45292</v>
      </c>
      <c r="H247" s="61">
        <v>45657</v>
      </c>
      <c r="I247" s="61">
        <v>1</v>
      </c>
      <c r="J247" s="61" t="s">
        <v>74</v>
      </c>
      <c r="K247" s="61" t="s">
        <v>76</v>
      </c>
      <c r="L247" s="61">
        <v>40000000</v>
      </c>
      <c r="M247" s="61">
        <v>0</v>
      </c>
      <c r="N247" s="61" t="s">
        <v>65</v>
      </c>
      <c r="O247" s="155">
        <v>0</v>
      </c>
      <c r="P247" s="30" t="s">
        <v>693</v>
      </c>
      <c r="Q247" s="66">
        <v>0</v>
      </c>
      <c r="R247" s="155">
        <v>0</v>
      </c>
      <c r="S247" s="194" t="s">
        <v>693</v>
      </c>
      <c r="T247" s="252">
        <v>0</v>
      </c>
      <c r="U247" s="64">
        <v>75</v>
      </c>
      <c r="V247" s="257" t="s">
        <v>1453</v>
      </c>
      <c r="W247" s="197">
        <v>0</v>
      </c>
      <c r="X247" s="64">
        <v>100</v>
      </c>
      <c r="Y247" s="41" t="s">
        <v>1453</v>
      </c>
    </row>
    <row r="248" spans="2:28" ht="35.1" customHeight="1" x14ac:dyDescent="0.25">
      <c r="B248" s="111" t="s">
        <v>329</v>
      </c>
      <c r="C248" s="112" t="s">
        <v>330</v>
      </c>
      <c r="D248" s="10" t="s">
        <v>363</v>
      </c>
      <c r="E248" s="61" t="s">
        <v>335</v>
      </c>
      <c r="F248" s="61" t="s">
        <v>56</v>
      </c>
      <c r="G248" s="61">
        <v>45292</v>
      </c>
      <c r="H248" s="61">
        <v>45657</v>
      </c>
      <c r="I248" s="61">
        <v>1</v>
      </c>
      <c r="J248" s="61" t="s">
        <v>74</v>
      </c>
      <c r="K248" s="61" t="s">
        <v>76</v>
      </c>
      <c r="L248" s="61">
        <v>80000000</v>
      </c>
      <c r="M248" s="61">
        <v>0</v>
      </c>
      <c r="N248" s="61" t="s">
        <v>794</v>
      </c>
      <c r="O248" s="175">
        <v>25</v>
      </c>
      <c r="P248" s="61" t="s">
        <v>814</v>
      </c>
      <c r="Q248" s="66">
        <v>0</v>
      </c>
      <c r="R248" s="64">
        <v>25</v>
      </c>
      <c r="S248" s="257" t="s">
        <v>1058</v>
      </c>
      <c r="T248" s="252">
        <v>0</v>
      </c>
      <c r="U248" s="64">
        <v>25</v>
      </c>
      <c r="V248" s="257" t="s">
        <v>1260</v>
      </c>
      <c r="W248" s="197">
        <v>0</v>
      </c>
      <c r="X248" s="64">
        <v>100</v>
      </c>
      <c r="Y248" s="145" t="s">
        <v>1612</v>
      </c>
    </row>
    <row r="249" spans="2:28" ht="35.1" customHeight="1" x14ac:dyDescent="0.25">
      <c r="B249" s="111" t="s">
        <v>329</v>
      </c>
      <c r="C249" s="112" t="s">
        <v>330</v>
      </c>
      <c r="D249" s="10" t="s">
        <v>363</v>
      </c>
      <c r="E249" s="61" t="s">
        <v>336</v>
      </c>
      <c r="F249" s="61" t="s">
        <v>56</v>
      </c>
      <c r="G249" s="61">
        <v>45292</v>
      </c>
      <c r="H249" s="61">
        <v>45657</v>
      </c>
      <c r="I249" s="61">
        <v>1</v>
      </c>
      <c r="J249" s="61" t="s">
        <v>74</v>
      </c>
      <c r="K249" s="61" t="s">
        <v>76</v>
      </c>
      <c r="L249" s="61">
        <v>32000000</v>
      </c>
      <c r="M249" s="61">
        <v>0</v>
      </c>
      <c r="N249" s="61" t="s">
        <v>794</v>
      </c>
      <c r="O249" s="175">
        <v>25</v>
      </c>
      <c r="P249" s="61" t="s">
        <v>815</v>
      </c>
      <c r="Q249" s="66">
        <v>0</v>
      </c>
      <c r="R249" s="64">
        <v>50</v>
      </c>
      <c r="S249" s="257" t="s">
        <v>1060</v>
      </c>
      <c r="T249" s="252">
        <v>0</v>
      </c>
      <c r="U249" s="64">
        <v>75</v>
      </c>
      <c r="V249" s="257" t="s">
        <v>1261</v>
      </c>
      <c r="W249" s="197">
        <v>0</v>
      </c>
      <c r="X249" s="64">
        <v>100</v>
      </c>
      <c r="Y249" s="145" t="s">
        <v>1611</v>
      </c>
    </row>
    <row r="250" spans="2:28" ht="35.1" customHeight="1" x14ac:dyDescent="0.25">
      <c r="B250" s="111" t="s">
        <v>329</v>
      </c>
      <c r="C250" s="112" t="s">
        <v>330</v>
      </c>
      <c r="D250" s="10" t="s">
        <v>363</v>
      </c>
      <c r="E250" s="61" t="s">
        <v>337</v>
      </c>
      <c r="F250" s="61" t="s">
        <v>56</v>
      </c>
      <c r="G250" s="61">
        <v>45292</v>
      </c>
      <c r="H250" s="61">
        <v>45657</v>
      </c>
      <c r="I250" s="61">
        <v>1</v>
      </c>
      <c r="J250" s="61" t="s">
        <v>74</v>
      </c>
      <c r="K250" s="61" t="s">
        <v>76</v>
      </c>
      <c r="L250" s="61">
        <v>21000000</v>
      </c>
      <c r="M250" s="61">
        <v>0</v>
      </c>
      <c r="N250" s="61" t="s">
        <v>794</v>
      </c>
      <c r="O250" s="175">
        <v>25</v>
      </c>
      <c r="P250" s="61" t="s">
        <v>816</v>
      </c>
      <c r="Q250" s="66">
        <v>0</v>
      </c>
      <c r="R250" s="64">
        <v>50</v>
      </c>
      <c r="S250" s="257" t="s">
        <v>1059</v>
      </c>
      <c r="T250" s="252">
        <v>0</v>
      </c>
      <c r="U250" s="64">
        <v>100</v>
      </c>
      <c r="V250" s="257" t="s">
        <v>1262</v>
      </c>
      <c r="W250" s="197">
        <v>0</v>
      </c>
      <c r="X250" s="64">
        <v>100</v>
      </c>
      <c r="Y250" s="145" t="s">
        <v>1549</v>
      </c>
    </row>
    <row r="251" spans="2:28" ht="35.1" customHeight="1" x14ac:dyDescent="0.25">
      <c r="B251" s="111" t="s">
        <v>329</v>
      </c>
      <c r="C251" s="112" t="s">
        <v>330</v>
      </c>
      <c r="D251" s="10" t="s">
        <v>363</v>
      </c>
      <c r="E251" s="61" t="s">
        <v>343</v>
      </c>
      <c r="F251" s="61" t="s">
        <v>34</v>
      </c>
      <c r="G251" s="61">
        <v>45292</v>
      </c>
      <c r="H251" s="61">
        <v>45657</v>
      </c>
      <c r="I251" s="61">
        <v>1</v>
      </c>
      <c r="J251" s="61" t="s">
        <v>74</v>
      </c>
      <c r="K251" s="61" t="s">
        <v>76</v>
      </c>
      <c r="L251" s="61">
        <v>3000000</v>
      </c>
      <c r="M251" s="61">
        <v>0</v>
      </c>
      <c r="N251" s="61" t="s">
        <v>794</v>
      </c>
      <c r="O251" s="155">
        <v>50</v>
      </c>
      <c r="P251" s="30" t="s">
        <v>756</v>
      </c>
      <c r="Q251" s="66">
        <v>0</v>
      </c>
      <c r="R251" s="64">
        <v>50</v>
      </c>
      <c r="S251" s="257" t="s">
        <v>1167</v>
      </c>
      <c r="T251" s="252">
        <v>0</v>
      </c>
      <c r="U251" s="64">
        <v>100</v>
      </c>
      <c r="V251" s="257" t="s">
        <v>1426</v>
      </c>
      <c r="W251" s="197">
        <v>0</v>
      </c>
      <c r="X251" s="64">
        <v>100</v>
      </c>
      <c r="Y251" s="145" t="s">
        <v>1549</v>
      </c>
    </row>
    <row r="252" spans="2:28" ht="35.1" customHeight="1" x14ac:dyDescent="0.25">
      <c r="B252" s="111" t="s">
        <v>329</v>
      </c>
      <c r="C252" s="112" t="s">
        <v>330</v>
      </c>
      <c r="D252" s="10" t="s">
        <v>363</v>
      </c>
      <c r="E252" s="61" t="s">
        <v>1050</v>
      </c>
      <c r="F252" s="61" t="s">
        <v>52</v>
      </c>
      <c r="G252" s="61">
        <v>45292</v>
      </c>
      <c r="H252" s="61">
        <v>45657</v>
      </c>
      <c r="I252" s="61">
        <v>1</v>
      </c>
      <c r="J252" s="61" t="s">
        <v>74</v>
      </c>
      <c r="K252" s="61" t="s">
        <v>76</v>
      </c>
      <c r="L252" s="61">
        <v>10000000</v>
      </c>
      <c r="M252" s="61">
        <v>0</v>
      </c>
      <c r="N252" s="61" t="s">
        <v>794</v>
      </c>
      <c r="O252" s="155">
        <v>40</v>
      </c>
      <c r="P252" s="61" t="s">
        <v>749</v>
      </c>
      <c r="Q252" s="66">
        <v>0</v>
      </c>
      <c r="R252" s="155">
        <v>40</v>
      </c>
      <c r="S252" s="257" t="s">
        <v>1051</v>
      </c>
      <c r="T252" s="252">
        <v>0</v>
      </c>
      <c r="U252" s="155">
        <v>40</v>
      </c>
      <c r="V252" s="257" t="s">
        <v>1440</v>
      </c>
      <c r="W252" s="252">
        <v>0</v>
      </c>
      <c r="X252" s="155">
        <v>40</v>
      </c>
      <c r="Y252" s="41" t="s">
        <v>1440</v>
      </c>
    </row>
    <row r="253" spans="2:28" ht="35.1" customHeight="1" x14ac:dyDescent="0.25">
      <c r="B253" s="128" t="s">
        <v>387</v>
      </c>
      <c r="C253" s="129" t="s">
        <v>388</v>
      </c>
      <c r="D253" s="10" t="s">
        <v>389</v>
      </c>
      <c r="E253" s="61" t="s">
        <v>399</v>
      </c>
      <c r="F253" s="61" t="s">
        <v>54</v>
      </c>
      <c r="G253" s="61">
        <v>45292</v>
      </c>
      <c r="H253" s="61">
        <v>45657</v>
      </c>
      <c r="I253" s="61">
        <v>1</v>
      </c>
      <c r="J253" s="61" t="s">
        <v>74</v>
      </c>
      <c r="K253" s="61" t="s">
        <v>76</v>
      </c>
      <c r="L253" s="61">
        <v>0</v>
      </c>
      <c r="M253" s="61">
        <v>0</v>
      </c>
      <c r="N253" s="61" t="s">
        <v>794</v>
      </c>
      <c r="O253" s="173">
        <v>10</v>
      </c>
      <c r="P253" s="61" t="s">
        <v>824</v>
      </c>
      <c r="Q253" s="66">
        <v>0</v>
      </c>
      <c r="R253" s="64">
        <v>10</v>
      </c>
      <c r="S253" s="257" t="s">
        <v>1026</v>
      </c>
      <c r="T253" s="252">
        <v>0</v>
      </c>
      <c r="U253" s="64">
        <v>10</v>
      </c>
      <c r="V253" s="296" t="s">
        <v>1026</v>
      </c>
      <c r="W253" s="197">
        <v>0</v>
      </c>
      <c r="X253" s="64">
        <v>10</v>
      </c>
      <c r="Y253" s="145" t="s">
        <v>1593</v>
      </c>
    </row>
    <row r="254" spans="2:28" ht="35.1" customHeight="1" x14ac:dyDescent="0.25">
      <c r="B254" s="128" t="s">
        <v>387</v>
      </c>
      <c r="C254" s="129" t="s">
        <v>390</v>
      </c>
      <c r="D254" s="10" t="s">
        <v>391</v>
      </c>
      <c r="E254" s="61" t="s">
        <v>400</v>
      </c>
      <c r="F254" s="61" t="s">
        <v>54</v>
      </c>
      <c r="G254" s="61">
        <v>45352</v>
      </c>
      <c r="H254" s="61">
        <v>45535</v>
      </c>
      <c r="I254" s="61">
        <v>1</v>
      </c>
      <c r="J254" s="61" t="s">
        <v>74</v>
      </c>
      <c r="K254" s="61" t="s">
        <v>76</v>
      </c>
      <c r="L254" s="61">
        <v>415000000</v>
      </c>
      <c r="M254" s="61">
        <v>0</v>
      </c>
      <c r="N254" s="61" t="s">
        <v>794</v>
      </c>
      <c r="O254" s="173">
        <v>15</v>
      </c>
      <c r="P254" s="61" t="s">
        <v>919</v>
      </c>
      <c r="Q254" s="66">
        <v>0</v>
      </c>
      <c r="R254" s="64">
        <v>15</v>
      </c>
      <c r="S254" s="257" t="s">
        <v>920</v>
      </c>
      <c r="T254" s="252">
        <v>0</v>
      </c>
      <c r="U254" s="64">
        <v>15</v>
      </c>
      <c r="V254" s="257" t="s">
        <v>1225</v>
      </c>
      <c r="W254" s="252">
        <v>0</v>
      </c>
      <c r="X254" s="64">
        <v>15</v>
      </c>
      <c r="Y254" s="145" t="s">
        <v>1621</v>
      </c>
    </row>
    <row r="255" spans="2:28" ht="35.1" customHeight="1" x14ac:dyDescent="0.25">
      <c r="B255" s="128" t="s">
        <v>387</v>
      </c>
      <c r="C255" s="129" t="s">
        <v>390</v>
      </c>
      <c r="D255" s="10" t="s">
        <v>391</v>
      </c>
      <c r="E255" s="61" t="s">
        <v>401</v>
      </c>
      <c r="F255" s="61" t="s">
        <v>54</v>
      </c>
      <c r="G255" s="61">
        <v>45352</v>
      </c>
      <c r="H255" s="61">
        <v>45535</v>
      </c>
      <c r="I255" s="61">
        <v>1</v>
      </c>
      <c r="J255" s="61" t="s">
        <v>74</v>
      </c>
      <c r="K255" s="61" t="s">
        <v>76</v>
      </c>
      <c r="L255" s="61">
        <v>41500000</v>
      </c>
      <c r="M255" s="61">
        <v>0</v>
      </c>
      <c r="N255" s="61" t="s">
        <v>65</v>
      </c>
      <c r="O255" s="173">
        <v>0</v>
      </c>
      <c r="P255" s="61" t="s">
        <v>820</v>
      </c>
      <c r="Q255" s="66">
        <v>0</v>
      </c>
      <c r="R255" s="155">
        <v>0</v>
      </c>
      <c r="S255" s="194" t="s">
        <v>820</v>
      </c>
      <c r="T255" s="252">
        <v>0</v>
      </c>
      <c r="U255" s="64">
        <v>0</v>
      </c>
      <c r="V255" s="194" t="s">
        <v>820</v>
      </c>
      <c r="W255" s="252">
        <v>0</v>
      </c>
      <c r="X255" s="64">
        <v>0</v>
      </c>
      <c r="Y255" s="38" t="s">
        <v>820</v>
      </c>
    </row>
    <row r="256" spans="2:28" ht="35.1" customHeight="1" x14ac:dyDescent="0.25">
      <c r="B256" s="128" t="s">
        <v>387</v>
      </c>
      <c r="C256" s="129" t="s">
        <v>390</v>
      </c>
      <c r="D256" s="10" t="s">
        <v>391</v>
      </c>
      <c r="E256" s="61" t="s">
        <v>826</v>
      </c>
      <c r="F256" s="61" t="s">
        <v>54</v>
      </c>
      <c r="G256" s="61">
        <v>45352</v>
      </c>
      <c r="H256" s="61">
        <v>45657</v>
      </c>
      <c r="I256" s="61">
        <v>1</v>
      </c>
      <c r="J256" s="61" t="s">
        <v>74</v>
      </c>
      <c r="K256" s="61" t="s">
        <v>76</v>
      </c>
      <c r="L256" s="61">
        <v>0</v>
      </c>
      <c r="M256" s="61">
        <v>0</v>
      </c>
      <c r="N256" s="61" t="s">
        <v>794</v>
      </c>
      <c r="O256" s="173">
        <v>25</v>
      </c>
      <c r="P256" s="61" t="s">
        <v>1027</v>
      </c>
      <c r="Q256" s="66">
        <v>0</v>
      </c>
      <c r="R256" s="155">
        <v>50</v>
      </c>
      <c r="S256" s="257" t="s">
        <v>1028</v>
      </c>
      <c r="T256" s="252">
        <v>0</v>
      </c>
      <c r="U256" s="64">
        <v>75</v>
      </c>
      <c r="V256" s="257" t="s">
        <v>1366</v>
      </c>
      <c r="W256" s="197">
        <v>0</v>
      </c>
      <c r="X256" s="64">
        <v>100</v>
      </c>
      <c r="Y256" s="145" t="s">
        <v>1594</v>
      </c>
    </row>
    <row r="257" spans="2:25" ht="35.1" customHeight="1" x14ac:dyDescent="0.25">
      <c r="B257" s="128" t="s">
        <v>387</v>
      </c>
      <c r="C257" s="130" t="s">
        <v>392</v>
      </c>
      <c r="D257" s="10" t="s">
        <v>393</v>
      </c>
      <c r="E257" s="61" t="s">
        <v>402</v>
      </c>
      <c r="F257" s="61" t="s">
        <v>54</v>
      </c>
      <c r="G257" s="61">
        <v>45292</v>
      </c>
      <c r="H257" s="61">
        <v>45657</v>
      </c>
      <c r="I257" s="61">
        <v>1</v>
      </c>
      <c r="J257" s="61" t="s">
        <v>74</v>
      </c>
      <c r="K257" s="61" t="s">
        <v>76</v>
      </c>
      <c r="L257" s="61">
        <v>0</v>
      </c>
      <c r="M257" s="61">
        <v>0</v>
      </c>
      <c r="N257" s="61" t="s">
        <v>794</v>
      </c>
      <c r="O257" s="173">
        <v>20</v>
      </c>
      <c r="P257" s="61" t="s">
        <v>821</v>
      </c>
      <c r="Q257" s="66">
        <v>0</v>
      </c>
      <c r="R257" s="64">
        <v>50</v>
      </c>
      <c r="S257" s="257" t="s">
        <v>1029</v>
      </c>
      <c r="T257" s="252">
        <v>0</v>
      </c>
      <c r="U257" s="64">
        <v>75</v>
      </c>
      <c r="V257" s="257" t="s">
        <v>1367</v>
      </c>
      <c r="W257" s="197">
        <v>0</v>
      </c>
      <c r="X257" s="64">
        <v>100</v>
      </c>
      <c r="Y257" s="145" t="s">
        <v>1595</v>
      </c>
    </row>
    <row r="258" spans="2:25" ht="35.1" customHeight="1" x14ac:dyDescent="0.25">
      <c r="B258" s="128" t="s">
        <v>387</v>
      </c>
      <c r="C258" s="130" t="s">
        <v>392</v>
      </c>
      <c r="D258" s="10" t="s">
        <v>394</v>
      </c>
      <c r="E258" s="61" t="s">
        <v>403</v>
      </c>
      <c r="F258" s="61" t="s">
        <v>54</v>
      </c>
      <c r="G258" s="61">
        <v>45292</v>
      </c>
      <c r="H258" s="61">
        <v>45657</v>
      </c>
      <c r="I258" s="61">
        <v>1</v>
      </c>
      <c r="J258" s="61" t="s">
        <v>74</v>
      </c>
      <c r="K258" s="61" t="s">
        <v>76</v>
      </c>
      <c r="L258" s="61">
        <v>0</v>
      </c>
      <c r="M258" s="61">
        <v>0</v>
      </c>
      <c r="N258" s="61" t="s">
        <v>794</v>
      </c>
      <c r="O258" s="173">
        <v>25</v>
      </c>
      <c r="P258" s="61" t="s">
        <v>822</v>
      </c>
      <c r="Q258" s="66">
        <v>0</v>
      </c>
      <c r="R258" s="64">
        <v>50</v>
      </c>
      <c r="S258" s="257" t="s">
        <v>1030</v>
      </c>
      <c r="T258" s="252">
        <v>0</v>
      </c>
      <c r="U258" s="64">
        <v>75</v>
      </c>
      <c r="V258" s="257" t="s">
        <v>1369</v>
      </c>
      <c r="W258" s="197">
        <v>0</v>
      </c>
      <c r="X258" s="64">
        <v>100</v>
      </c>
      <c r="Y258" s="145" t="s">
        <v>1595</v>
      </c>
    </row>
    <row r="259" spans="2:25" ht="35.1" customHeight="1" x14ac:dyDescent="0.25">
      <c r="B259" s="128" t="s">
        <v>387</v>
      </c>
      <c r="C259" s="10" t="s">
        <v>395</v>
      </c>
      <c r="D259" s="10" t="s">
        <v>396</v>
      </c>
      <c r="E259" s="61" t="s">
        <v>404</v>
      </c>
      <c r="F259" s="61" t="s">
        <v>54</v>
      </c>
      <c r="G259" s="61">
        <v>45292</v>
      </c>
      <c r="H259" s="61">
        <v>45657</v>
      </c>
      <c r="I259" s="61">
        <v>1</v>
      </c>
      <c r="J259" s="61" t="s">
        <v>74</v>
      </c>
      <c r="K259" s="61" t="s">
        <v>76</v>
      </c>
      <c r="L259" s="61">
        <v>0</v>
      </c>
      <c r="M259" s="61">
        <v>0</v>
      </c>
      <c r="N259" s="61" t="s">
        <v>794</v>
      </c>
      <c r="O259" s="173">
        <v>20</v>
      </c>
      <c r="P259" s="61" t="s">
        <v>860</v>
      </c>
      <c r="Q259" s="66">
        <v>0</v>
      </c>
      <c r="R259" s="64">
        <v>50</v>
      </c>
      <c r="S259" s="257" t="s">
        <v>1031</v>
      </c>
      <c r="T259" s="252">
        <v>0</v>
      </c>
      <c r="U259" s="64">
        <v>75</v>
      </c>
      <c r="V259" s="257" t="s">
        <v>1368</v>
      </c>
      <c r="W259" s="197">
        <v>0</v>
      </c>
      <c r="X259" s="64">
        <v>100</v>
      </c>
      <c r="Y259" s="145" t="s">
        <v>1596</v>
      </c>
    </row>
    <row r="260" spans="2:25" ht="35.1" customHeight="1" x14ac:dyDescent="0.25">
      <c r="B260" s="128" t="s">
        <v>387</v>
      </c>
      <c r="C260" s="11" t="s">
        <v>397</v>
      </c>
      <c r="D260" s="11" t="s">
        <v>398</v>
      </c>
      <c r="E260" s="61" t="s">
        <v>405</v>
      </c>
      <c r="F260" s="61" t="s">
        <v>55</v>
      </c>
      <c r="G260" s="61">
        <v>45292</v>
      </c>
      <c r="H260" s="61">
        <v>45657</v>
      </c>
      <c r="I260" s="61">
        <v>1</v>
      </c>
      <c r="J260" s="61" t="s">
        <v>74</v>
      </c>
      <c r="K260" s="61" t="s">
        <v>406</v>
      </c>
      <c r="L260" s="61">
        <v>0</v>
      </c>
      <c r="M260" s="61">
        <v>0</v>
      </c>
      <c r="N260" s="61" t="s">
        <v>794</v>
      </c>
      <c r="O260" s="173">
        <v>25</v>
      </c>
      <c r="P260" s="61" t="s">
        <v>823</v>
      </c>
      <c r="Q260" s="66">
        <v>0</v>
      </c>
      <c r="R260" s="64">
        <v>50</v>
      </c>
      <c r="S260" s="194" t="s">
        <v>823</v>
      </c>
      <c r="T260" s="252">
        <v>0</v>
      </c>
      <c r="U260" s="64">
        <v>100</v>
      </c>
      <c r="V260" s="257" t="s">
        <v>1427</v>
      </c>
      <c r="W260" s="197">
        <v>0</v>
      </c>
      <c r="X260" s="64">
        <v>100</v>
      </c>
      <c r="Y260" s="145" t="s">
        <v>1549</v>
      </c>
    </row>
    <row r="261" spans="2:25" ht="26.25" customHeight="1" x14ac:dyDescent="0.25">
      <c r="B261" s="185"/>
      <c r="C261" s="186"/>
      <c r="D261" s="186"/>
      <c r="E261" s="61" t="s">
        <v>876</v>
      </c>
      <c r="F261" s="61"/>
      <c r="G261" s="61"/>
      <c r="H261" s="61"/>
      <c r="I261" s="61"/>
      <c r="J261" s="61"/>
      <c r="K261" s="61"/>
      <c r="L261" s="61"/>
      <c r="M261" s="61"/>
      <c r="N261" s="61"/>
      <c r="O261" s="190">
        <f>AVERAGE(O11,O17,O19:O21,O22:O24,O27:O42,O51,O53,O55:O60,O63:O64,O66:O67,O70:O76,O78:O89,O91:O91,O92:O99,O101:O105,O112:O133,O136:O138,O142:O182,O191:O193,O201:O202,O205:O207,O212,O216,O217,O222:O226,O228,O229,O235:O235,O236:O245,O248:O254,O256:O260)</f>
        <v>22.851428571428571</v>
      </c>
      <c r="P261" s="190"/>
      <c r="Q261" s="190"/>
      <c r="R261" s="190">
        <f>AVERAGE(R11,R17,R19:R21,R22:R24,R27:R42,R51,R53,R55:R60,R63:R64,R66:R67,R70:R76,R78:R89,R91:R91,R92:R99,R101:R105,R112:R133,R136:R138,R142:R182,R191:R193,R201:R202,R205:R207,R212,R216,R217,R222:R226,R228,R229,R235:R235,R236:R245,R248:R254,R256:R260)</f>
        <v>46.47443181818182</v>
      </c>
      <c r="S261" s="190"/>
      <c r="T261" s="190"/>
      <c r="U261" s="190">
        <f>AVERAGE(U11:U260)</f>
        <v>59.216000000000001</v>
      </c>
      <c r="W261" s="28"/>
      <c r="X261" s="190">
        <f>AVERAGE(X11:X12,X15,X17:X19,X21:X27,X29:X82,X84:X134,X136,X142:X144,X146:X147,X149:X150,,X157,X164:X166,X170,X174,X178:X183,X185,X189,X191:X217,X221:X222,X226:X253,X256:X260)</f>
        <v>91.804433497536948</v>
      </c>
    </row>
    <row r="262" spans="2:25" ht="20.100000000000001" customHeight="1" x14ac:dyDescent="0.25">
      <c r="B262" s="62"/>
      <c r="C262" s="63"/>
      <c r="D262" s="63"/>
      <c r="E262" s="61"/>
      <c r="F262" s="61"/>
      <c r="G262" s="61"/>
      <c r="H262" s="61"/>
      <c r="I262" s="61"/>
      <c r="J262" s="61"/>
      <c r="K262" s="61"/>
      <c r="L262" s="61"/>
      <c r="M262" s="61"/>
      <c r="N262" s="61"/>
      <c r="Q262" s="198"/>
      <c r="U262" s="26"/>
    </row>
    <row r="263" spans="2:25" ht="45" customHeight="1" x14ac:dyDescent="0.25">
      <c r="B263" s="287" t="s">
        <v>15</v>
      </c>
      <c r="C263" s="287"/>
      <c r="D263" s="287"/>
      <c r="E263" s="64" t="s">
        <v>16</v>
      </c>
      <c r="F263" s="164" t="s">
        <v>17</v>
      </c>
      <c r="G263" s="165"/>
      <c r="H263" s="165"/>
      <c r="I263" s="165"/>
      <c r="J263" s="166"/>
      <c r="K263" s="287" t="s">
        <v>18</v>
      </c>
      <c r="L263" s="287"/>
      <c r="M263" s="287"/>
      <c r="N263" s="287"/>
      <c r="O263" s="163"/>
      <c r="P263" s="64">
        <v>1</v>
      </c>
      <c r="U263" s="26"/>
    </row>
    <row r="264" spans="2:25" ht="45" customHeight="1" x14ac:dyDescent="0.25">
      <c r="B264" s="39"/>
      <c r="C264" s="39"/>
      <c r="D264" s="39"/>
    </row>
    <row r="265" spans="2:25" ht="45" customHeight="1" x14ac:dyDescent="0.25">
      <c r="B265" s="39"/>
      <c r="C265" s="39"/>
      <c r="D265" s="39"/>
    </row>
    <row r="266" spans="2:25" ht="45" customHeight="1" x14ac:dyDescent="0.25">
      <c r="B266" s="39"/>
      <c r="C266" s="39"/>
      <c r="D266" s="39"/>
    </row>
    <row r="267" spans="2:25" ht="45" customHeight="1" x14ac:dyDescent="0.25">
      <c r="B267" s="39"/>
      <c r="C267" s="39"/>
      <c r="D267" s="39"/>
    </row>
    <row r="268" spans="2:25" ht="45" customHeight="1" x14ac:dyDescent="0.25">
      <c r="B268" s="39"/>
      <c r="C268" s="39"/>
      <c r="D268" s="39"/>
    </row>
    <row r="269" spans="2:25" ht="45" customHeight="1" x14ac:dyDescent="0.25">
      <c r="B269" s="39"/>
      <c r="C269" s="39"/>
      <c r="D269" s="39"/>
    </row>
    <row r="270" spans="2:25" ht="45" customHeight="1" x14ac:dyDescent="0.25">
      <c r="B270" s="39"/>
      <c r="C270" s="39"/>
      <c r="D270" s="39"/>
    </row>
    <row r="271" spans="2:25" ht="45" customHeight="1" x14ac:dyDescent="0.25">
      <c r="B271" s="39"/>
      <c r="C271" s="39"/>
      <c r="D271" s="39"/>
    </row>
    <row r="272" spans="2:25" ht="45" customHeight="1" x14ac:dyDescent="0.25">
      <c r="B272" s="39"/>
      <c r="C272" s="39"/>
      <c r="D272" s="39"/>
    </row>
    <row r="273" spans="2:4" ht="45" customHeight="1" x14ac:dyDescent="0.25">
      <c r="B273" s="39"/>
      <c r="C273" s="39"/>
      <c r="D273" s="39"/>
    </row>
    <row r="274" spans="2:4" ht="45" customHeight="1" x14ac:dyDescent="0.25">
      <c r="B274" s="39"/>
      <c r="C274" s="39"/>
      <c r="D274" s="39"/>
    </row>
    <row r="275" spans="2:4" ht="45" customHeight="1" x14ac:dyDescent="0.25">
      <c r="B275" s="39"/>
      <c r="C275" s="39"/>
      <c r="D275" s="39"/>
    </row>
    <row r="276" spans="2:4" ht="45" customHeight="1" x14ac:dyDescent="0.25">
      <c r="B276" s="39"/>
      <c r="C276" s="39"/>
      <c r="D276" s="39"/>
    </row>
  </sheetData>
  <autoFilter ref="B10:AB261"/>
  <mergeCells count="5">
    <mergeCell ref="B3:C6"/>
    <mergeCell ref="B263:D263"/>
    <mergeCell ref="K263:N263"/>
    <mergeCell ref="D3:Y6"/>
    <mergeCell ref="B8:Y8"/>
  </mergeCells>
  <dataValidations count="2">
    <dataValidation type="list" allowBlank="1" showInputMessage="1" showErrorMessage="1" sqref="D96">
      <formula1>IN</formula1>
    </dataValidation>
    <dataValidation type="list" allowBlank="1" showInputMessage="1" showErrorMessage="1" sqref="E137">
      <formula1>$P$365:$P$368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Hoja1!$A$31:$A$57</xm:f>
          </x14:formula1>
          <xm:sqref>F28 F235:F260 F112:F120 F96:F107 F11:F21 F34:F92 F128:F226</xm:sqref>
        </x14:dataValidation>
        <x14:dataValidation type="list" allowBlank="1" showInputMessage="1" showErrorMessage="1">
          <x14:formula1>
            <xm:f>Hoja1!$A$31:$A$58</xm:f>
          </x14:formula1>
          <xm:sqref>F29:F32 F22:F27</xm:sqref>
        </x14:dataValidation>
        <x14:dataValidation type="list" allowBlank="1" showInputMessage="1" showErrorMessage="1">
          <x14:formula1>
            <xm:f>Hoja1!$A$31:$A$60</xm:f>
          </x14:formula1>
          <xm:sqref>F127 F108:F111</xm:sqref>
        </x14:dataValidation>
        <x14:dataValidation type="list" allowBlank="1" showInputMessage="1" showErrorMessage="1">
          <x14:formula1>
            <xm:f>Hoja1!$A$31:$A$61</xm:f>
          </x14:formula1>
          <xm:sqref>F33</xm:sqref>
        </x14:dataValidation>
        <x14:dataValidation type="list" allowBlank="1" showInputMessage="1" showErrorMessage="1">
          <x14:formula1>
            <xm:f>Hoja1!$A$31:$A$63</xm:f>
          </x14:formula1>
          <xm:sqref>F121:F126 F93:F94</xm:sqref>
        </x14:dataValidation>
        <x14:dataValidation type="list" allowBlank="1" showInputMessage="1" showErrorMessage="1">
          <x14:formula1>
            <xm:f>Hoja1!$A$31:$A$59</xm:f>
          </x14:formula1>
          <xm:sqref>F227:F234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122"/>
  <sheetViews>
    <sheetView showGridLines="0" zoomScale="85" zoomScaleNormal="85" workbookViewId="0">
      <pane ySplit="8" topLeftCell="A9" activePane="bottomLeft" state="frozen"/>
      <selection activeCell="D9" sqref="D9"/>
      <selection pane="bottomLeft" activeCell="B10" sqref="B10"/>
    </sheetView>
  </sheetViews>
  <sheetFormatPr baseColWidth="10" defaultColWidth="11.42578125" defaultRowHeight="35.1" customHeight="1" x14ac:dyDescent="0.25"/>
  <cols>
    <col min="1" max="1" width="2.140625" style="82" customWidth="1"/>
    <col min="2" max="2" width="10.85546875" style="82" customWidth="1"/>
    <col min="3" max="3" width="19.85546875" style="82" customWidth="1"/>
    <col min="4" max="4" width="9.85546875" style="82" customWidth="1"/>
    <col min="5" max="5" width="35.28515625" style="81" customWidth="1"/>
    <col min="6" max="6" width="12.7109375" style="81" customWidth="1"/>
    <col min="7" max="7" width="11.5703125" style="82" hidden="1" customWidth="1"/>
    <col min="8" max="8" width="11.28515625" style="82" hidden="1" customWidth="1"/>
    <col min="9" max="9" width="9.85546875" style="82" hidden="1" customWidth="1"/>
    <col min="10" max="10" width="7.28515625" style="82" hidden="1" customWidth="1"/>
    <col min="11" max="11" width="1.5703125" style="26" hidden="1" customWidth="1"/>
    <col min="12" max="12" width="15.28515625" style="92" hidden="1" customWidth="1"/>
    <col min="13" max="13" width="8.5703125" style="82" hidden="1" customWidth="1"/>
    <col min="14" max="14" width="11.85546875" style="82" hidden="1" customWidth="1"/>
    <col min="15" max="15" width="8" style="82" hidden="1" customWidth="1"/>
    <col min="16" max="16" width="28.5703125" style="26" hidden="1" customWidth="1"/>
    <col min="17" max="17" width="15.28515625" style="214" hidden="1" customWidth="1"/>
    <col min="18" max="18" width="17.140625" style="82" hidden="1" customWidth="1"/>
    <col min="19" max="19" width="33.7109375" style="211" hidden="1" customWidth="1"/>
    <col min="20" max="20" width="14.5703125" style="214" customWidth="1"/>
    <col min="21" max="21" width="11.42578125" style="82" customWidth="1"/>
    <col min="22" max="22" width="14.28515625" style="28" customWidth="1"/>
    <col min="23" max="23" width="8.7109375" style="214" customWidth="1"/>
    <col min="24" max="24" width="8.7109375" style="82" customWidth="1"/>
    <col min="25" max="25" width="31.140625" style="28" customWidth="1"/>
    <col min="26" max="16384" width="11.42578125" style="82"/>
  </cols>
  <sheetData>
    <row r="1" spans="2:25" s="18" customFormat="1" ht="9.9499999999999993" customHeight="1" thickBot="1" x14ac:dyDescent="0.3">
      <c r="E1" s="143"/>
      <c r="I1" s="20"/>
      <c r="K1" s="19"/>
      <c r="L1" s="65"/>
      <c r="O1" s="82"/>
      <c r="P1" s="19"/>
      <c r="Q1" s="219"/>
      <c r="S1" s="211"/>
      <c r="T1" s="219"/>
      <c r="V1" s="28"/>
      <c r="W1" s="219"/>
      <c r="Y1" s="28"/>
    </row>
    <row r="2" spans="2:25" s="18" customFormat="1" ht="14.1" customHeight="1" x14ac:dyDescent="0.25">
      <c r="B2" s="281"/>
      <c r="C2" s="282"/>
      <c r="D2" s="300" t="s">
        <v>1487</v>
      </c>
      <c r="E2" s="301"/>
      <c r="F2" s="301"/>
      <c r="G2" s="301"/>
      <c r="H2" s="301"/>
      <c r="I2" s="301"/>
      <c r="J2" s="301"/>
      <c r="K2" s="301"/>
      <c r="L2" s="301"/>
      <c r="M2" s="301"/>
      <c r="N2" s="301"/>
      <c r="O2" s="301"/>
      <c r="P2" s="301"/>
      <c r="Q2" s="301"/>
      <c r="R2" s="301"/>
      <c r="S2" s="301"/>
      <c r="T2" s="301"/>
      <c r="U2" s="301"/>
      <c r="V2" s="301"/>
      <c r="W2" s="301"/>
      <c r="X2" s="301"/>
      <c r="Y2" s="302"/>
    </row>
    <row r="3" spans="2:25" s="18" customFormat="1" ht="11.1" customHeight="1" x14ac:dyDescent="0.25">
      <c r="B3" s="283"/>
      <c r="C3" s="284"/>
      <c r="D3" s="300"/>
      <c r="E3" s="301"/>
      <c r="F3" s="301"/>
      <c r="G3" s="301"/>
      <c r="H3" s="301"/>
      <c r="I3" s="301"/>
      <c r="J3" s="301"/>
      <c r="K3" s="301"/>
      <c r="L3" s="301"/>
      <c r="M3" s="301"/>
      <c r="N3" s="301"/>
      <c r="O3" s="301"/>
      <c r="P3" s="301"/>
      <c r="Q3" s="301"/>
      <c r="R3" s="301"/>
      <c r="S3" s="301"/>
      <c r="T3" s="301"/>
      <c r="U3" s="301"/>
      <c r="V3" s="301"/>
      <c r="W3" s="301"/>
      <c r="X3" s="301"/>
      <c r="Y3" s="302"/>
    </row>
    <row r="4" spans="2:25" s="18" customFormat="1" ht="11.1" customHeight="1" x14ac:dyDescent="0.25">
      <c r="B4" s="283"/>
      <c r="C4" s="284"/>
      <c r="D4" s="300"/>
      <c r="E4" s="301"/>
      <c r="F4" s="301"/>
      <c r="G4" s="301"/>
      <c r="H4" s="301"/>
      <c r="I4" s="301"/>
      <c r="J4" s="301"/>
      <c r="K4" s="301"/>
      <c r="L4" s="301"/>
      <c r="M4" s="301"/>
      <c r="N4" s="301"/>
      <c r="O4" s="301"/>
      <c r="P4" s="301"/>
      <c r="Q4" s="301"/>
      <c r="R4" s="301"/>
      <c r="S4" s="301"/>
      <c r="T4" s="301"/>
      <c r="U4" s="301"/>
      <c r="V4" s="301"/>
      <c r="W4" s="301"/>
      <c r="X4" s="301"/>
      <c r="Y4" s="302"/>
    </row>
    <row r="5" spans="2:25" s="18" customFormat="1" ht="11.1" customHeight="1" thickBot="1" x14ac:dyDescent="0.3">
      <c r="B5" s="285"/>
      <c r="C5" s="286"/>
      <c r="D5" s="300"/>
      <c r="E5" s="301"/>
      <c r="F5" s="301"/>
      <c r="G5" s="301"/>
      <c r="H5" s="301"/>
      <c r="I5" s="301"/>
      <c r="J5" s="301"/>
      <c r="K5" s="301"/>
      <c r="L5" s="301"/>
      <c r="M5" s="301"/>
      <c r="N5" s="301"/>
      <c r="O5" s="301"/>
      <c r="P5" s="301"/>
      <c r="Q5" s="301"/>
      <c r="R5" s="301"/>
      <c r="S5" s="301"/>
      <c r="T5" s="301"/>
      <c r="U5" s="301"/>
      <c r="V5" s="301"/>
      <c r="W5" s="301"/>
      <c r="X5" s="301"/>
      <c r="Y5" s="302"/>
    </row>
    <row r="6" spans="2:25" s="18" customFormat="1" ht="11.1" customHeight="1" thickBot="1" x14ac:dyDescent="0.3">
      <c r="B6" s="69"/>
      <c r="C6" s="70"/>
      <c r="D6" s="71"/>
      <c r="E6" s="144"/>
      <c r="F6" s="71"/>
      <c r="G6" s="71"/>
      <c r="H6" s="71"/>
      <c r="I6" s="71"/>
      <c r="J6" s="71"/>
      <c r="K6" s="71"/>
      <c r="L6" s="71"/>
      <c r="M6" s="71"/>
      <c r="N6" s="71"/>
      <c r="O6" s="71"/>
      <c r="P6" s="72"/>
      <c r="Q6" s="219"/>
      <c r="S6" s="211"/>
      <c r="T6" s="219"/>
      <c r="V6" s="28"/>
      <c r="W6" s="219"/>
      <c r="Y6" s="28"/>
    </row>
    <row r="7" spans="2:25" s="18" customFormat="1" ht="21" customHeight="1" thickBot="1" x14ac:dyDescent="0.3">
      <c r="B7" s="283" t="s">
        <v>1731</v>
      </c>
      <c r="C7" s="290"/>
      <c r="D7" s="290"/>
      <c r="E7" s="290"/>
      <c r="F7" s="290"/>
      <c r="G7" s="290"/>
      <c r="H7" s="290"/>
      <c r="I7" s="290"/>
      <c r="J7" s="290"/>
      <c r="K7" s="290"/>
      <c r="L7" s="290"/>
      <c r="M7" s="290"/>
      <c r="N7" s="290"/>
      <c r="O7" s="290"/>
      <c r="P7" s="290"/>
      <c r="Q7" s="290"/>
      <c r="R7" s="290"/>
      <c r="S7" s="290"/>
      <c r="T7" s="290"/>
      <c r="U7" s="290"/>
      <c r="V7" s="290"/>
      <c r="W7" s="290"/>
      <c r="X7" s="290"/>
      <c r="Y7" s="303"/>
    </row>
    <row r="8" spans="2:25" s="26" customFormat="1" ht="28.5" customHeight="1" thickBot="1" x14ac:dyDescent="0.3">
      <c r="B8" s="73" t="s">
        <v>0</v>
      </c>
      <c r="C8" s="74" t="s">
        <v>1</v>
      </c>
      <c r="D8" s="74" t="s">
        <v>2</v>
      </c>
      <c r="E8" s="75" t="s">
        <v>3</v>
      </c>
      <c r="F8" s="75" t="s">
        <v>4</v>
      </c>
      <c r="G8" s="75" t="s">
        <v>5</v>
      </c>
      <c r="H8" s="75" t="s">
        <v>6</v>
      </c>
      <c r="I8" s="74" t="s">
        <v>7</v>
      </c>
      <c r="J8" s="74" t="s">
        <v>8</v>
      </c>
      <c r="K8" s="74" t="s">
        <v>10</v>
      </c>
      <c r="L8" s="76" t="s">
        <v>11</v>
      </c>
      <c r="M8" s="74" t="s">
        <v>19</v>
      </c>
      <c r="N8" s="74" t="s">
        <v>13</v>
      </c>
      <c r="O8" s="74" t="s">
        <v>9</v>
      </c>
      <c r="P8" s="77" t="s">
        <v>14</v>
      </c>
      <c r="Q8" s="216" t="s">
        <v>12</v>
      </c>
      <c r="R8" s="75" t="s">
        <v>9</v>
      </c>
      <c r="S8" s="271" t="s">
        <v>14</v>
      </c>
      <c r="T8" s="216" t="s">
        <v>12</v>
      </c>
      <c r="U8" s="75" t="s">
        <v>9</v>
      </c>
      <c r="V8" s="195" t="s">
        <v>1256</v>
      </c>
      <c r="W8" s="216" t="s">
        <v>12</v>
      </c>
      <c r="X8" s="75" t="s">
        <v>9</v>
      </c>
      <c r="Y8" s="195" t="s">
        <v>1490</v>
      </c>
    </row>
    <row r="9" spans="2:25" s="26" customFormat="1" ht="10.5" customHeight="1" x14ac:dyDescent="0.25">
      <c r="B9" s="99"/>
      <c r="C9" s="99"/>
      <c r="D9" s="99"/>
      <c r="E9" s="99"/>
      <c r="F9" s="99"/>
      <c r="G9" s="99"/>
      <c r="H9" s="99"/>
      <c r="I9" s="99"/>
      <c r="J9" s="99"/>
      <c r="K9" s="99"/>
      <c r="L9" s="100"/>
      <c r="M9" s="99"/>
      <c r="N9" s="99"/>
      <c r="O9" s="99"/>
      <c r="P9" s="99"/>
      <c r="Q9" s="197"/>
      <c r="R9" s="64"/>
      <c r="S9" s="243"/>
      <c r="T9" s="197"/>
      <c r="U9" s="64"/>
      <c r="V9" s="305"/>
      <c r="W9" s="217"/>
      <c r="Y9" s="28"/>
    </row>
    <row r="10" spans="2:25" s="78" customFormat="1" ht="35.1" customHeight="1" x14ac:dyDescent="0.25">
      <c r="B10" s="83" t="s">
        <v>70</v>
      </c>
      <c r="C10" s="84" t="s">
        <v>71</v>
      </c>
      <c r="D10" s="84" t="s">
        <v>72</v>
      </c>
      <c r="E10" s="106" t="s">
        <v>1156</v>
      </c>
      <c r="F10" s="30" t="s">
        <v>31</v>
      </c>
      <c r="G10" s="29">
        <v>44941</v>
      </c>
      <c r="H10" s="29">
        <v>45473</v>
      </c>
      <c r="I10" s="34">
        <v>1</v>
      </c>
      <c r="J10" s="35" t="s">
        <v>74</v>
      </c>
      <c r="K10" s="35" t="s">
        <v>76</v>
      </c>
      <c r="L10" s="66">
        <v>0</v>
      </c>
      <c r="M10" s="90">
        <v>0</v>
      </c>
      <c r="N10" s="35" t="s">
        <v>794</v>
      </c>
      <c r="O10" s="156">
        <v>54</v>
      </c>
      <c r="P10" s="35" t="s">
        <v>643</v>
      </c>
      <c r="Q10" s="206">
        <v>0</v>
      </c>
      <c r="R10" s="241">
        <v>55</v>
      </c>
      <c r="S10" s="244" t="s">
        <v>1157</v>
      </c>
      <c r="T10" s="206">
        <v>0</v>
      </c>
      <c r="U10" s="241">
        <v>55</v>
      </c>
      <c r="V10" s="38" t="s">
        <v>1355</v>
      </c>
      <c r="W10" s="206">
        <v>0</v>
      </c>
      <c r="X10" s="306">
        <v>55</v>
      </c>
      <c r="Y10" s="38" t="s">
        <v>1730</v>
      </c>
    </row>
    <row r="11" spans="2:25" s="78" customFormat="1" ht="35.1" customHeight="1" x14ac:dyDescent="0.25">
      <c r="B11" s="83" t="s">
        <v>70</v>
      </c>
      <c r="C11" s="84" t="s">
        <v>71</v>
      </c>
      <c r="D11" s="84" t="s">
        <v>72</v>
      </c>
      <c r="E11" s="106" t="s">
        <v>642</v>
      </c>
      <c r="F11" s="35" t="s">
        <v>31</v>
      </c>
      <c r="G11" s="29">
        <v>44941</v>
      </c>
      <c r="H11" s="29">
        <v>45473</v>
      </c>
      <c r="I11" s="34">
        <v>1</v>
      </c>
      <c r="J11" s="35" t="s">
        <v>74</v>
      </c>
      <c r="K11" s="30" t="s">
        <v>75</v>
      </c>
      <c r="L11" s="66">
        <v>0</v>
      </c>
      <c r="M11" s="90">
        <v>0</v>
      </c>
      <c r="N11" s="35" t="s">
        <v>794</v>
      </c>
      <c r="O11" s="156">
        <v>50</v>
      </c>
      <c r="P11" s="30" t="s">
        <v>591</v>
      </c>
      <c r="Q11" s="206">
        <v>0</v>
      </c>
      <c r="R11" s="241">
        <v>50</v>
      </c>
      <c r="S11" s="245" t="s">
        <v>1356</v>
      </c>
      <c r="T11" s="206">
        <v>0</v>
      </c>
      <c r="U11" s="204">
        <v>0</v>
      </c>
      <c r="V11" s="38" t="s">
        <v>1459</v>
      </c>
      <c r="W11" s="206">
        <v>0</v>
      </c>
      <c r="X11" s="204">
        <v>0</v>
      </c>
      <c r="Y11" s="307" t="s">
        <v>1644</v>
      </c>
    </row>
    <row r="12" spans="2:25" s="78" customFormat="1" ht="35.1" customHeight="1" x14ac:dyDescent="0.25">
      <c r="B12" s="83" t="s">
        <v>70</v>
      </c>
      <c r="C12" s="84" t="s">
        <v>71</v>
      </c>
      <c r="D12" s="84" t="s">
        <v>72</v>
      </c>
      <c r="E12" s="106" t="s">
        <v>592</v>
      </c>
      <c r="F12" s="35" t="s">
        <v>31</v>
      </c>
      <c r="G12" s="29">
        <v>45306</v>
      </c>
      <c r="H12" s="29">
        <v>45503</v>
      </c>
      <c r="I12" s="34">
        <v>1</v>
      </c>
      <c r="J12" s="35" t="s">
        <v>74</v>
      </c>
      <c r="K12" s="35" t="s">
        <v>76</v>
      </c>
      <c r="L12" s="66">
        <v>0</v>
      </c>
      <c r="M12" s="90">
        <v>0</v>
      </c>
      <c r="N12" s="35" t="s">
        <v>77</v>
      </c>
      <c r="O12" s="156">
        <v>0</v>
      </c>
      <c r="P12" s="30" t="s">
        <v>594</v>
      </c>
      <c r="Q12" s="206">
        <v>0</v>
      </c>
      <c r="R12" s="241">
        <v>0</v>
      </c>
      <c r="S12" s="245" t="s">
        <v>594</v>
      </c>
      <c r="T12" s="206">
        <v>0</v>
      </c>
      <c r="U12" s="204">
        <v>0</v>
      </c>
      <c r="V12" s="38" t="s">
        <v>1459</v>
      </c>
      <c r="W12" s="206">
        <v>0</v>
      </c>
      <c r="X12" s="204">
        <v>95</v>
      </c>
      <c r="Y12" s="38" t="s">
        <v>1645</v>
      </c>
    </row>
    <row r="13" spans="2:25" s="78" customFormat="1" ht="35.1" customHeight="1" x14ac:dyDescent="0.25">
      <c r="B13" s="83" t="s">
        <v>70</v>
      </c>
      <c r="C13" s="84" t="s">
        <v>71</v>
      </c>
      <c r="D13" s="30" t="s">
        <v>72</v>
      </c>
      <c r="E13" s="56" t="s">
        <v>593</v>
      </c>
      <c r="F13" s="35" t="s">
        <v>31</v>
      </c>
      <c r="G13" s="29">
        <v>44941</v>
      </c>
      <c r="H13" s="29">
        <v>45473</v>
      </c>
      <c r="I13" s="34">
        <v>1</v>
      </c>
      <c r="J13" s="35" t="s">
        <v>74</v>
      </c>
      <c r="K13" s="30" t="s">
        <v>75</v>
      </c>
      <c r="L13" s="66">
        <v>0</v>
      </c>
      <c r="M13" s="90">
        <v>0</v>
      </c>
      <c r="N13" s="35" t="s">
        <v>794</v>
      </c>
      <c r="O13" s="156">
        <v>83</v>
      </c>
      <c r="P13" s="30" t="s">
        <v>595</v>
      </c>
      <c r="Q13" s="206">
        <v>0</v>
      </c>
      <c r="R13" s="241">
        <v>83</v>
      </c>
      <c r="S13" s="245" t="s">
        <v>1357</v>
      </c>
      <c r="T13" s="206">
        <v>0</v>
      </c>
      <c r="U13" s="204">
        <v>89</v>
      </c>
      <c r="V13" s="172" t="s">
        <v>1358</v>
      </c>
      <c r="W13" s="206">
        <v>0</v>
      </c>
      <c r="X13" s="204">
        <v>100</v>
      </c>
      <c r="Y13" s="38" t="s">
        <v>1646</v>
      </c>
    </row>
    <row r="14" spans="2:25" s="78" customFormat="1" ht="35.1" customHeight="1" x14ac:dyDescent="0.25">
      <c r="B14" s="83" t="s">
        <v>70</v>
      </c>
      <c r="C14" s="84" t="s">
        <v>71</v>
      </c>
      <c r="D14" s="30" t="s">
        <v>72</v>
      </c>
      <c r="E14" s="56" t="s">
        <v>78</v>
      </c>
      <c r="F14" s="35" t="s">
        <v>31</v>
      </c>
      <c r="G14" s="29">
        <v>44941</v>
      </c>
      <c r="H14" s="29">
        <v>45473</v>
      </c>
      <c r="I14" s="34">
        <v>1</v>
      </c>
      <c r="J14" s="35" t="s">
        <v>74</v>
      </c>
      <c r="K14" s="35" t="s">
        <v>76</v>
      </c>
      <c r="L14" s="66">
        <v>0</v>
      </c>
      <c r="M14" s="90">
        <v>0</v>
      </c>
      <c r="N14" s="35" t="s">
        <v>794</v>
      </c>
      <c r="O14" s="156">
        <v>25</v>
      </c>
      <c r="P14" s="30" t="s">
        <v>596</v>
      </c>
      <c r="Q14" s="206">
        <v>0</v>
      </c>
      <c r="R14" s="241">
        <v>25</v>
      </c>
      <c r="S14" s="245" t="s">
        <v>1158</v>
      </c>
      <c r="T14" s="206">
        <v>0</v>
      </c>
      <c r="U14" s="204">
        <v>0</v>
      </c>
      <c r="V14" s="38" t="s">
        <v>1459</v>
      </c>
      <c r="W14" s="206">
        <v>0</v>
      </c>
      <c r="X14" s="204">
        <v>100</v>
      </c>
      <c r="Y14" s="38" t="s">
        <v>1646</v>
      </c>
    </row>
    <row r="15" spans="2:25" s="78" customFormat="1" ht="63" customHeight="1" x14ac:dyDescent="0.25">
      <c r="B15" s="59" t="s">
        <v>196</v>
      </c>
      <c r="C15" s="51" t="s">
        <v>197</v>
      </c>
      <c r="D15" s="11" t="s">
        <v>247</v>
      </c>
      <c r="E15" s="56" t="s">
        <v>248</v>
      </c>
      <c r="F15" s="35" t="s">
        <v>57</v>
      </c>
      <c r="G15" s="29">
        <v>45302</v>
      </c>
      <c r="H15" s="29">
        <v>45639</v>
      </c>
      <c r="I15" s="34">
        <v>1</v>
      </c>
      <c r="J15" s="35" t="s">
        <v>74</v>
      </c>
      <c r="K15" s="54" t="s">
        <v>138</v>
      </c>
      <c r="L15" s="66">
        <v>43060512</v>
      </c>
      <c r="M15" s="90">
        <v>0</v>
      </c>
      <c r="N15" s="35" t="s">
        <v>77</v>
      </c>
      <c r="O15" s="173">
        <v>30</v>
      </c>
      <c r="P15" s="161" t="s">
        <v>739</v>
      </c>
      <c r="Q15" s="206">
        <v>0</v>
      </c>
      <c r="R15" s="204">
        <v>35</v>
      </c>
      <c r="S15" s="247" t="s">
        <v>1254</v>
      </c>
      <c r="T15" s="206">
        <v>0</v>
      </c>
      <c r="U15" s="204">
        <v>50</v>
      </c>
      <c r="V15" s="61" t="s">
        <v>1428</v>
      </c>
      <c r="W15" s="206">
        <v>0</v>
      </c>
      <c r="X15" s="204">
        <v>100</v>
      </c>
      <c r="Y15" s="38" t="s">
        <v>1610</v>
      </c>
    </row>
    <row r="16" spans="2:25" s="78" customFormat="1" ht="35.1" customHeight="1" x14ac:dyDescent="0.25">
      <c r="B16" s="85" t="s">
        <v>198</v>
      </c>
      <c r="C16" s="30" t="s">
        <v>199</v>
      </c>
      <c r="D16" s="51" t="s">
        <v>272</v>
      </c>
      <c r="E16" s="110" t="s">
        <v>529</v>
      </c>
      <c r="F16" s="35" t="s">
        <v>57</v>
      </c>
      <c r="G16" s="29">
        <v>45302</v>
      </c>
      <c r="H16" s="29">
        <v>45639</v>
      </c>
      <c r="I16" s="34">
        <v>1</v>
      </c>
      <c r="J16" s="35" t="s">
        <v>74</v>
      </c>
      <c r="K16" s="30" t="s">
        <v>271</v>
      </c>
      <c r="L16" s="66">
        <v>0</v>
      </c>
      <c r="M16" s="90">
        <v>0</v>
      </c>
      <c r="N16" s="35" t="s">
        <v>794</v>
      </c>
      <c r="O16" s="173">
        <v>10</v>
      </c>
      <c r="P16" s="161" t="s">
        <v>740</v>
      </c>
      <c r="Q16" s="206">
        <v>0</v>
      </c>
      <c r="R16" s="204">
        <v>50</v>
      </c>
      <c r="S16" s="172" t="s">
        <v>1180</v>
      </c>
      <c r="T16" s="206">
        <v>0</v>
      </c>
      <c r="U16" s="204">
        <v>75</v>
      </c>
      <c r="V16" s="172" t="s">
        <v>1255</v>
      </c>
      <c r="W16" s="206">
        <v>0</v>
      </c>
      <c r="X16" s="204">
        <v>100</v>
      </c>
      <c r="Y16" s="38" t="s">
        <v>1609</v>
      </c>
    </row>
    <row r="17" spans="2:25" s="78" customFormat="1" ht="51" customHeight="1" x14ac:dyDescent="0.25">
      <c r="B17" s="85" t="s">
        <v>198</v>
      </c>
      <c r="C17" s="61" t="s">
        <v>199</v>
      </c>
      <c r="D17" s="60" t="s">
        <v>341</v>
      </c>
      <c r="E17" s="110" t="s">
        <v>358</v>
      </c>
      <c r="F17" s="61" t="s">
        <v>46</v>
      </c>
      <c r="G17" s="29">
        <v>45302</v>
      </c>
      <c r="H17" s="29">
        <v>45639</v>
      </c>
      <c r="I17" s="34">
        <v>1</v>
      </c>
      <c r="J17" s="35" t="s">
        <v>74</v>
      </c>
      <c r="K17" s="35" t="s">
        <v>76</v>
      </c>
      <c r="L17" s="66">
        <v>24000000</v>
      </c>
      <c r="M17" s="90">
        <v>0</v>
      </c>
      <c r="N17" s="35" t="s">
        <v>77</v>
      </c>
      <c r="O17" s="173">
        <v>0</v>
      </c>
      <c r="P17" s="61" t="s">
        <v>764</v>
      </c>
      <c r="Q17" s="206">
        <v>0</v>
      </c>
      <c r="R17" s="204">
        <v>0</v>
      </c>
      <c r="S17" s="246" t="s">
        <v>1126</v>
      </c>
      <c r="T17" s="206">
        <v>0</v>
      </c>
      <c r="U17" s="204">
        <v>50</v>
      </c>
      <c r="V17" s="38" t="s">
        <v>1443</v>
      </c>
      <c r="W17" s="206">
        <v>0</v>
      </c>
      <c r="X17" s="204">
        <v>100</v>
      </c>
      <c r="Y17" s="38" t="s">
        <v>1586</v>
      </c>
    </row>
    <row r="18" spans="2:25" s="78" customFormat="1" ht="49.5" customHeight="1" x14ac:dyDescent="0.25">
      <c r="B18" s="85" t="s">
        <v>198</v>
      </c>
      <c r="C18" s="61" t="s">
        <v>199</v>
      </c>
      <c r="D18" s="60" t="s">
        <v>341</v>
      </c>
      <c r="E18" s="110" t="s">
        <v>359</v>
      </c>
      <c r="F18" s="61" t="s">
        <v>46</v>
      </c>
      <c r="G18" s="29">
        <v>45302</v>
      </c>
      <c r="H18" s="29">
        <v>45639</v>
      </c>
      <c r="I18" s="34">
        <v>1</v>
      </c>
      <c r="J18" s="35" t="s">
        <v>74</v>
      </c>
      <c r="K18" s="35" t="s">
        <v>76</v>
      </c>
      <c r="L18" s="66">
        <v>90000000</v>
      </c>
      <c r="M18" s="90">
        <v>0</v>
      </c>
      <c r="N18" s="35" t="s">
        <v>794</v>
      </c>
      <c r="O18" s="173">
        <v>25</v>
      </c>
      <c r="P18" s="61" t="s">
        <v>1127</v>
      </c>
      <c r="Q18" s="206">
        <v>0</v>
      </c>
      <c r="R18" s="204">
        <v>50</v>
      </c>
      <c r="S18" s="246" t="s">
        <v>1128</v>
      </c>
      <c r="T18" s="206">
        <v>0</v>
      </c>
      <c r="U18" s="204">
        <v>50</v>
      </c>
      <c r="V18" s="38" t="s">
        <v>1444</v>
      </c>
      <c r="W18" s="206">
        <v>0</v>
      </c>
      <c r="X18" s="204">
        <v>100</v>
      </c>
      <c r="Y18" s="38" t="s">
        <v>1588</v>
      </c>
    </row>
    <row r="19" spans="2:25" s="78" customFormat="1" ht="55.5" customHeight="1" x14ac:dyDescent="0.25">
      <c r="B19" s="85" t="s">
        <v>198</v>
      </c>
      <c r="C19" s="61" t="s">
        <v>199</v>
      </c>
      <c r="D19" s="60" t="s">
        <v>341</v>
      </c>
      <c r="E19" s="110" t="s">
        <v>360</v>
      </c>
      <c r="F19" s="61" t="s">
        <v>46</v>
      </c>
      <c r="G19" s="29">
        <v>45302</v>
      </c>
      <c r="H19" s="29">
        <v>45639</v>
      </c>
      <c r="I19" s="34">
        <v>1</v>
      </c>
      <c r="J19" s="35" t="s">
        <v>74</v>
      </c>
      <c r="K19" s="35" t="s">
        <v>76</v>
      </c>
      <c r="L19" s="125">
        <v>10000000</v>
      </c>
      <c r="M19" s="90">
        <v>0</v>
      </c>
      <c r="N19" s="35" t="s">
        <v>794</v>
      </c>
      <c r="O19" s="173">
        <v>25</v>
      </c>
      <c r="P19" s="61" t="s">
        <v>765</v>
      </c>
      <c r="Q19" s="206">
        <v>0</v>
      </c>
      <c r="R19" s="173">
        <v>25</v>
      </c>
      <c r="S19" s="246" t="s">
        <v>1126</v>
      </c>
      <c r="T19" s="206">
        <v>0</v>
      </c>
      <c r="U19" s="204">
        <v>75</v>
      </c>
      <c r="V19" s="38" t="s">
        <v>1445</v>
      </c>
      <c r="W19" s="206">
        <v>0</v>
      </c>
      <c r="X19" s="204">
        <v>100</v>
      </c>
      <c r="Y19" s="38" t="s">
        <v>1589</v>
      </c>
    </row>
    <row r="20" spans="2:25" s="78" customFormat="1" ht="52.5" customHeight="1" x14ac:dyDescent="0.25">
      <c r="B20" s="85" t="s">
        <v>198</v>
      </c>
      <c r="C20" s="61" t="s">
        <v>199</v>
      </c>
      <c r="D20" s="60" t="s">
        <v>341</v>
      </c>
      <c r="E20" s="110" t="s">
        <v>361</v>
      </c>
      <c r="F20" s="61" t="s">
        <v>46</v>
      </c>
      <c r="G20" s="29">
        <v>45302</v>
      </c>
      <c r="H20" s="29">
        <v>45639</v>
      </c>
      <c r="I20" s="34">
        <v>1</v>
      </c>
      <c r="J20" s="35" t="s">
        <v>74</v>
      </c>
      <c r="K20" s="35" t="s">
        <v>76</v>
      </c>
      <c r="L20" s="126">
        <v>131400000</v>
      </c>
      <c r="M20" s="90">
        <v>0</v>
      </c>
      <c r="N20" s="35" t="s">
        <v>77</v>
      </c>
      <c r="O20" s="173">
        <v>0</v>
      </c>
      <c r="P20" s="61" t="s">
        <v>764</v>
      </c>
      <c r="Q20" s="206">
        <v>2200000</v>
      </c>
      <c r="R20" s="204">
        <v>50</v>
      </c>
      <c r="S20" s="246" t="s">
        <v>1129</v>
      </c>
      <c r="T20" s="206">
        <v>0</v>
      </c>
      <c r="U20" s="204">
        <v>75</v>
      </c>
      <c r="V20" s="38" t="s">
        <v>1446</v>
      </c>
      <c r="W20" s="206">
        <v>0</v>
      </c>
      <c r="X20" s="204">
        <v>100</v>
      </c>
      <c r="Y20" s="38" t="s">
        <v>1588</v>
      </c>
    </row>
    <row r="21" spans="2:25" s="78" customFormat="1" ht="54.75" customHeight="1" x14ac:dyDescent="0.25">
      <c r="B21" s="85" t="s">
        <v>198</v>
      </c>
      <c r="C21" s="30" t="s">
        <v>200</v>
      </c>
      <c r="D21" s="51" t="s">
        <v>356</v>
      </c>
      <c r="E21" s="61" t="s">
        <v>355</v>
      </c>
      <c r="F21" s="61" t="s">
        <v>46</v>
      </c>
      <c r="G21" s="29">
        <v>45302</v>
      </c>
      <c r="H21" s="29">
        <v>45639</v>
      </c>
      <c r="I21" s="34">
        <v>1</v>
      </c>
      <c r="J21" s="35" t="s">
        <v>74</v>
      </c>
      <c r="K21" s="35" t="s">
        <v>76</v>
      </c>
      <c r="L21" s="66">
        <v>30000000</v>
      </c>
      <c r="M21" s="90">
        <v>0</v>
      </c>
      <c r="N21" s="35" t="s">
        <v>77</v>
      </c>
      <c r="O21" s="173">
        <v>0</v>
      </c>
      <c r="P21" s="61" t="s">
        <v>861</v>
      </c>
      <c r="Q21" s="206">
        <v>0</v>
      </c>
      <c r="R21" s="204">
        <v>40</v>
      </c>
      <c r="S21" s="246" t="s">
        <v>1131</v>
      </c>
      <c r="T21" s="206">
        <v>0</v>
      </c>
      <c r="U21" s="204">
        <v>60</v>
      </c>
      <c r="V21" s="38" t="s">
        <v>1447</v>
      </c>
      <c r="W21" s="206">
        <v>0</v>
      </c>
      <c r="X21" s="204">
        <v>65</v>
      </c>
      <c r="Y21" s="38" t="s">
        <v>1591</v>
      </c>
    </row>
    <row r="22" spans="2:25" s="78" customFormat="1" ht="63" customHeight="1" x14ac:dyDescent="0.25">
      <c r="B22" s="85" t="s">
        <v>198</v>
      </c>
      <c r="C22" s="60" t="s">
        <v>201</v>
      </c>
      <c r="D22" s="60" t="s">
        <v>356</v>
      </c>
      <c r="E22" s="61" t="s">
        <v>357</v>
      </c>
      <c r="F22" s="61" t="s">
        <v>46</v>
      </c>
      <c r="G22" s="29">
        <v>45302</v>
      </c>
      <c r="H22" s="29">
        <v>45639</v>
      </c>
      <c r="I22" s="34">
        <v>1</v>
      </c>
      <c r="J22" s="35" t="s">
        <v>74</v>
      </c>
      <c r="K22" s="35" t="s">
        <v>76</v>
      </c>
      <c r="L22" s="124">
        <v>50000000</v>
      </c>
      <c r="M22" s="90">
        <v>0</v>
      </c>
      <c r="N22" s="35" t="s">
        <v>794</v>
      </c>
      <c r="O22" s="173">
        <v>10</v>
      </c>
      <c r="P22" s="61" t="s">
        <v>766</v>
      </c>
      <c r="Q22" s="206">
        <v>0</v>
      </c>
      <c r="R22" s="204">
        <v>40</v>
      </c>
      <c r="S22" s="246" t="s">
        <v>1130</v>
      </c>
      <c r="T22" s="206">
        <v>0</v>
      </c>
      <c r="U22" s="204">
        <v>75</v>
      </c>
      <c r="V22" s="38" t="s">
        <v>1448</v>
      </c>
      <c r="W22" s="206">
        <v>0</v>
      </c>
      <c r="X22" s="204">
        <v>100</v>
      </c>
      <c r="Y22" s="38" t="s">
        <v>1590</v>
      </c>
    </row>
    <row r="23" spans="2:25" s="78" customFormat="1" ht="35.1" customHeight="1" x14ac:dyDescent="0.25">
      <c r="B23" s="59" t="s">
        <v>202</v>
      </c>
      <c r="C23" s="51" t="s">
        <v>203</v>
      </c>
      <c r="D23" s="11" t="s">
        <v>299</v>
      </c>
      <c r="E23" s="61" t="s">
        <v>545</v>
      </c>
      <c r="F23" s="35" t="s">
        <v>59</v>
      </c>
      <c r="G23" s="113">
        <v>45306</v>
      </c>
      <c r="H23" s="114">
        <v>45626</v>
      </c>
      <c r="I23" s="34">
        <v>1</v>
      </c>
      <c r="J23" s="35" t="s">
        <v>74</v>
      </c>
      <c r="K23" s="35" t="s">
        <v>76</v>
      </c>
      <c r="L23" s="66">
        <v>139000000</v>
      </c>
      <c r="M23" s="90">
        <v>0</v>
      </c>
      <c r="N23" s="35" t="s">
        <v>794</v>
      </c>
      <c r="O23" s="173">
        <v>25</v>
      </c>
      <c r="P23" s="61" t="s">
        <v>862</v>
      </c>
      <c r="Q23" s="206">
        <v>0</v>
      </c>
      <c r="R23" s="204">
        <v>50</v>
      </c>
      <c r="S23" s="246" t="s">
        <v>939</v>
      </c>
      <c r="T23" s="206">
        <v>0</v>
      </c>
      <c r="U23" s="204">
        <v>75</v>
      </c>
      <c r="V23" s="157" t="s">
        <v>1460</v>
      </c>
      <c r="W23" s="206">
        <v>0</v>
      </c>
      <c r="X23" s="204">
        <v>0</v>
      </c>
      <c r="Y23" s="38"/>
    </row>
    <row r="24" spans="2:25" s="78" customFormat="1" ht="35.1" customHeight="1" x14ac:dyDescent="0.25">
      <c r="B24" s="59" t="s">
        <v>202</v>
      </c>
      <c r="C24" s="60" t="s">
        <v>203</v>
      </c>
      <c r="D24" s="11" t="s">
        <v>299</v>
      </c>
      <c r="E24" s="61" t="s">
        <v>306</v>
      </c>
      <c r="F24" s="35" t="s">
        <v>59</v>
      </c>
      <c r="G24" s="113">
        <v>45306</v>
      </c>
      <c r="H24" s="114">
        <v>45626</v>
      </c>
      <c r="I24" s="34">
        <v>1</v>
      </c>
      <c r="J24" s="35" t="s">
        <v>74</v>
      </c>
      <c r="K24" s="35" t="s">
        <v>76</v>
      </c>
      <c r="L24" s="66">
        <v>0</v>
      </c>
      <c r="M24" s="90">
        <v>0</v>
      </c>
      <c r="N24" s="35" t="s">
        <v>794</v>
      </c>
      <c r="O24" s="173">
        <v>25</v>
      </c>
      <c r="P24" s="61" t="s">
        <v>649</v>
      </c>
      <c r="Q24" s="206">
        <v>0</v>
      </c>
      <c r="R24" s="204">
        <v>50</v>
      </c>
      <c r="S24" s="246" t="s">
        <v>940</v>
      </c>
      <c r="T24" s="206">
        <v>0</v>
      </c>
      <c r="U24" s="204">
        <v>75</v>
      </c>
      <c r="V24" s="308" t="s">
        <v>1461</v>
      </c>
      <c r="W24" s="206">
        <v>0</v>
      </c>
      <c r="X24" s="204">
        <v>100</v>
      </c>
      <c r="Y24" s="247" t="s">
        <v>1670</v>
      </c>
    </row>
    <row r="25" spans="2:25" s="78" customFormat="1" ht="35.1" customHeight="1" x14ac:dyDescent="0.25">
      <c r="B25" s="59" t="s">
        <v>202</v>
      </c>
      <c r="C25" s="60" t="s">
        <v>203</v>
      </c>
      <c r="D25" s="11" t="s">
        <v>299</v>
      </c>
      <c r="E25" s="61" t="s">
        <v>298</v>
      </c>
      <c r="F25" s="35" t="s">
        <v>59</v>
      </c>
      <c r="G25" s="113">
        <v>45306</v>
      </c>
      <c r="H25" s="114">
        <v>45626</v>
      </c>
      <c r="I25" s="34">
        <v>1</v>
      </c>
      <c r="J25" s="35" t="s">
        <v>74</v>
      </c>
      <c r="K25" s="35" t="s">
        <v>76</v>
      </c>
      <c r="L25" s="66">
        <v>139000000</v>
      </c>
      <c r="M25" s="90">
        <v>0</v>
      </c>
      <c r="N25" s="35" t="s">
        <v>794</v>
      </c>
      <c r="O25" s="173">
        <v>25</v>
      </c>
      <c r="P25" s="61" t="s">
        <v>650</v>
      </c>
      <c r="Q25" s="206">
        <v>0</v>
      </c>
      <c r="R25" s="204">
        <v>50</v>
      </c>
      <c r="S25" s="59" t="s">
        <v>962</v>
      </c>
      <c r="T25" s="206">
        <v>0</v>
      </c>
      <c r="U25" s="204">
        <v>75</v>
      </c>
      <c r="V25" s="309" t="s">
        <v>1462</v>
      </c>
      <c r="W25" s="206">
        <v>0</v>
      </c>
      <c r="X25" s="204">
        <v>100</v>
      </c>
      <c r="Y25" s="310" t="s">
        <v>1671</v>
      </c>
    </row>
    <row r="26" spans="2:25" s="78" customFormat="1" ht="35.1" customHeight="1" x14ac:dyDescent="0.25">
      <c r="B26" s="59" t="s">
        <v>202</v>
      </c>
      <c r="C26" s="51" t="s">
        <v>203</v>
      </c>
      <c r="D26" s="51" t="s">
        <v>304</v>
      </c>
      <c r="E26" s="61" t="s">
        <v>300</v>
      </c>
      <c r="F26" s="35" t="s">
        <v>59</v>
      </c>
      <c r="G26" s="113">
        <v>45306</v>
      </c>
      <c r="H26" s="114">
        <v>45626</v>
      </c>
      <c r="I26" s="34">
        <v>1</v>
      </c>
      <c r="J26" s="35" t="s">
        <v>74</v>
      </c>
      <c r="K26" s="35" t="s">
        <v>76</v>
      </c>
      <c r="L26" s="66">
        <v>15000000</v>
      </c>
      <c r="M26" s="90">
        <v>0</v>
      </c>
      <c r="N26" s="35" t="s">
        <v>794</v>
      </c>
      <c r="O26" s="173">
        <v>25</v>
      </c>
      <c r="P26" s="61" t="s">
        <v>651</v>
      </c>
      <c r="Q26" s="206">
        <v>0</v>
      </c>
      <c r="R26" s="204">
        <v>50</v>
      </c>
      <c r="S26" s="246" t="s">
        <v>963</v>
      </c>
      <c r="T26" s="206">
        <v>0</v>
      </c>
      <c r="U26" s="204">
        <v>75</v>
      </c>
      <c r="V26" s="157" t="s">
        <v>1463</v>
      </c>
      <c r="W26" s="206">
        <v>0</v>
      </c>
      <c r="X26" s="204">
        <v>100</v>
      </c>
      <c r="Y26" s="247" t="s">
        <v>1672</v>
      </c>
    </row>
    <row r="27" spans="2:25" s="78" customFormat="1" ht="35.1" customHeight="1" x14ac:dyDescent="0.25">
      <c r="B27" s="59" t="s">
        <v>202</v>
      </c>
      <c r="C27" s="51" t="s">
        <v>203</v>
      </c>
      <c r="D27" s="60" t="s">
        <v>304</v>
      </c>
      <c r="E27" s="61" t="s">
        <v>301</v>
      </c>
      <c r="F27" s="35" t="s">
        <v>59</v>
      </c>
      <c r="G27" s="113">
        <v>45306</v>
      </c>
      <c r="H27" s="114">
        <v>45626</v>
      </c>
      <c r="I27" s="34">
        <v>1</v>
      </c>
      <c r="J27" s="35" t="s">
        <v>74</v>
      </c>
      <c r="K27" s="35" t="s">
        <v>76</v>
      </c>
      <c r="L27" s="66">
        <v>5000000</v>
      </c>
      <c r="M27" s="90">
        <v>0</v>
      </c>
      <c r="N27" s="35" t="s">
        <v>794</v>
      </c>
      <c r="O27" s="173">
        <v>25</v>
      </c>
      <c r="P27" s="61" t="s">
        <v>652</v>
      </c>
      <c r="Q27" s="206">
        <v>0</v>
      </c>
      <c r="R27" s="204">
        <v>50</v>
      </c>
      <c r="S27" s="246" t="s">
        <v>941</v>
      </c>
      <c r="T27" s="206">
        <v>0</v>
      </c>
      <c r="U27" s="204">
        <v>75</v>
      </c>
      <c r="V27" s="157" t="s">
        <v>1464</v>
      </c>
      <c r="W27" s="206">
        <v>0</v>
      </c>
      <c r="X27" s="204">
        <v>100</v>
      </c>
      <c r="Y27" s="172" t="s">
        <v>1673</v>
      </c>
    </row>
    <row r="28" spans="2:25" s="78" customFormat="1" ht="35.1" customHeight="1" x14ac:dyDescent="0.25">
      <c r="B28" s="59" t="s">
        <v>202</v>
      </c>
      <c r="C28" s="51" t="s">
        <v>203</v>
      </c>
      <c r="D28" s="60" t="s">
        <v>304</v>
      </c>
      <c r="E28" s="61" t="s">
        <v>302</v>
      </c>
      <c r="F28" s="35" t="s">
        <v>59</v>
      </c>
      <c r="G28" s="113">
        <v>45306</v>
      </c>
      <c r="H28" s="114">
        <v>45626</v>
      </c>
      <c r="I28" s="34">
        <v>1</v>
      </c>
      <c r="J28" s="35" t="s">
        <v>74</v>
      </c>
      <c r="K28" s="35" t="s">
        <v>76</v>
      </c>
      <c r="L28" s="66">
        <v>43100000</v>
      </c>
      <c r="M28" s="90">
        <v>0</v>
      </c>
      <c r="N28" s="35" t="s">
        <v>794</v>
      </c>
      <c r="O28" s="173">
        <v>25</v>
      </c>
      <c r="P28" s="61" t="s">
        <v>653</v>
      </c>
      <c r="Q28" s="206">
        <v>0</v>
      </c>
      <c r="R28" s="204">
        <v>50</v>
      </c>
      <c r="S28" s="246" t="s">
        <v>942</v>
      </c>
      <c r="T28" s="206">
        <v>0</v>
      </c>
      <c r="U28" s="204">
        <v>75</v>
      </c>
      <c r="V28" s="267" t="s">
        <v>1465</v>
      </c>
      <c r="W28" s="206">
        <v>0</v>
      </c>
      <c r="X28" s="204">
        <v>100</v>
      </c>
      <c r="Y28" s="38" t="s">
        <v>1674</v>
      </c>
    </row>
    <row r="29" spans="2:25" s="78" customFormat="1" ht="35.1" customHeight="1" x14ac:dyDescent="0.25">
      <c r="B29" s="59" t="s">
        <v>202</v>
      </c>
      <c r="C29" s="51" t="s">
        <v>203</v>
      </c>
      <c r="D29" s="60" t="s">
        <v>304</v>
      </c>
      <c r="E29" s="61" t="s">
        <v>303</v>
      </c>
      <c r="F29" s="35" t="s">
        <v>59</v>
      </c>
      <c r="G29" s="113">
        <v>45306</v>
      </c>
      <c r="H29" s="114">
        <v>45626</v>
      </c>
      <c r="I29" s="34">
        <v>1</v>
      </c>
      <c r="J29" s="35" t="s">
        <v>74</v>
      </c>
      <c r="K29" s="35" t="s">
        <v>76</v>
      </c>
      <c r="L29" s="66">
        <v>10000000</v>
      </c>
      <c r="M29" s="90">
        <v>0</v>
      </c>
      <c r="N29" s="35" t="s">
        <v>794</v>
      </c>
      <c r="O29" s="173">
        <v>25</v>
      </c>
      <c r="P29" s="61" t="s">
        <v>654</v>
      </c>
      <c r="Q29" s="206">
        <v>0</v>
      </c>
      <c r="R29" s="204">
        <v>50</v>
      </c>
      <c r="S29" s="246" t="s">
        <v>943</v>
      </c>
      <c r="T29" s="206">
        <v>0</v>
      </c>
      <c r="U29" s="204">
        <v>75</v>
      </c>
      <c r="V29" s="157" t="s">
        <v>1466</v>
      </c>
      <c r="W29" s="206">
        <v>0</v>
      </c>
      <c r="X29" s="204">
        <v>100</v>
      </c>
      <c r="Y29" s="310" t="s">
        <v>1675</v>
      </c>
    </row>
    <row r="30" spans="2:25" s="78" customFormat="1" ht="35.1" customHeight="1" x14ac:dyDescent="0.25">
      <c r="B30" s="59" t="s">
        <v>202</v>
      </c>
      <c r="C30" s="60" t="s">
        <v>203</v>
      </c>
      <c r="D30" s="60" t="s">
        <v>304</v>
      </c>
      <c r="E30" s="61" t="s">
        <v>305</v>
      </c>
      <c r="F30" s="35" t="s">
        <v>59</v>
      </c>
      <c r="G30" s="113">
        <v>45306</v>
      </c>
      <c r="H30" s="114">
        <v>45626</v>
      </c>
      <c r="I30" s="34">
        <v>1</v>
      </c>
      <c r="J30" s="35" t="s">
        <v>74</v>
      </c>
      <c r="K30" s="35" t="s">
        <v>76</v>
      </c>
      <c r="L30" s="115">
        <v>10000000</v>
      </c>
      <c r="M30" s="90">
        <v>0</v>
      </c>
      <c r="N30" s="35" t="s">
        <v>794</v>
      </c>
      <c r="O30" s="173">
        <v>25</v>
      </c>
      <c r="P30" s="61" t="s">
        <v>655</v>
      </c>
      <c r="Q30" s="206">
        <v>0</v>
      </c>
      <c r="R30" s="204">
        <v>50</v>
      </c>
      <c r="S30" s="246" t="s">
        <v>944</v>
      </c>
      <c r="T30" s="206">
        <v>0</v>
      </c>
      <c r="U30" s="204">
        <v>75</v>
      </c>
      <c r="V30" s="308" t="s">
        <v>1467</v>
      </c>
      <c r="W30" s="206">
        <v>0</v>
      </c>
      <c r="X30" s="204">
        <v>100</v>
      </c>
      <c r="Y30" s="247" t="s">
        <v>1676</v>
      </c>
    </row>
    <row r="31" spans="2:25" s="78" customFormat="1" ht="35.1" customHeight="1" x14ac:dyDescent="0.25">
      <c r="B31" s="59" t="s">
        <v>202</v>
      </c>
      <c r="C31" s="60" t="s">
        <v>203</v>
      </c>
      <c r="D31" s="60" t="s">
        <v>304</v>
      </c>
      <c r="E31" s="61" t="s">
        <v>307</v>
      </c>
      <c r="F31" s="35" t="s">
        <v>59</v>
      </c>
      <c r="G31" s="113">
        <v>45306</v>
      </c>
      <c r="H31" s="114">
        <v>45626</v>
      </c>
      <c r="I31" s="34">
        <v>1</v>
      </c>
      <c r="J31" s="35" t="s">
        <v>74</v>
      </c>
      <c r="K31" s="35" t="s">
        <v>76</v>
      </c>
      <c r="L31" s="120">
        <v>72000000</v>
      </c>
      <c r="M31" s="90">
        <v>0</v>
      </c>
      <c r="N31" s="35" t="s">
        <v>794</v>
      </c>
      <c r="O31" s="173">
        <v>25</v>
      </c>
      <c r="P31" s="61" t="s">
        <v>656</v>
      </c>
      <c r="Q31" s="206">
        <v>0</v>
      </c>
      <c r="R31" s="204">
        <v>50</v>
      </c>
      <c r="S31" s="246" t="s">
        <v>945</v>
      </c>
      <c r="T31" s="206">
        <v>0</v>
      </c>
      <c r="U31" s="204">
        <v>75</v>
      </c>
      <c r="V31" s="267" t="s">
        <v>1469</v>
      </c>
      <c r="W31" s="206">
        <v>0</v>
      </c>
      <c r="X31" s="204">
        <v>100</v>
      </c>
      <c r="Y31" s="247" t="s">
        <v>1677</v>
      </c>
    </row>
    <row r="32" spans="2:25" s="78" customFormat="1" ht="35.1" customHeight="1" x14ac:dyDescent="0.25">
      <c r="B32" s="59" t="s">
        <v>202</v>
      </c>
      <c r="C32" s="60" t="s">
        <v>203</v>
      </c>
      <c r="D32" s="60" t="s">
        <v>304</v>
      </c>
      <c r="E32" s="61" t="s">
        <v>308</v>
      </c>
      <c r="F32" s="35" t="s">
        <v>59</v>
      </c>
      <c r="G32" s="113">
        <v>45306</v>
      </c>
      <c r="H32" s="114">
        <v>45626</v>
      </c>
      <c r="I32" s="34">
        <v>1</v>
      </c>
      <c r="J32" s="35" t="s">
        <v>74</v>
      </c>
      <c r="K32" s="35" t="s">
        <v>76</v>
      </c>
      <c r="L32" s="152">
        <v>85000000</v>
      </c>
      <c r="M32" s="90">
        <v>0</v>
      </c>
      <c r="N32" s="35" t="s">
        <v>794</v>
      </c>
      <c r="O32" s="173">
        <v>25</v>
      </c>
      <c r="P32" s="61" t="s">
        <v>657</v>
      </c>
      <c r="Q32" s="206">
        <v>0</v>
      </c>
      <c r="R32" s="204">
        <v>50</v>
      </c>
      <c r="S32" s="246" t="s">
        <v>946</v>
      </c>
      <c r="T32" s="206">
        <v>0</v>
      </c>
      <c r="U32" s="204">
        <v>75</v>
      </c>
      <c r="V32" s="265" t="s">
        <v>1468</v>
      </c>
      <c r="W32" s="206">
        <v>0</v>
      </c>
      <c r="X32" s="204">
        <v>100</v>
      </c>
      <c r="Y32" s="38" t="s">
        <v>1678</v>
      </c>
    </row>
    <row r="33" spans="2:25" s="78" customFormat="1" ht="35.1" customHeight="1" x14ac:dyDescent="0.25">
      <c r="B33" s="59" t="s">
        <v>202</v>
      </c>
      <c r="C33" s="60" t="s">
        <v>203</v>
      </c>
      <c r="D33" s="60" t="s">
        <v>304</v>
      </c>
      <c r="E33" s="116" t="s">
        <v>309</v>
      </c>
      <c r="F33" s="35" t="s">
        <v>59</v>
      </c>
      <c r="G33" s="113">
        <v>45306</v>
      </c>
      <c r="H33" s="114">
        <v>45626</v>
      </c>
      <c r="I33" s="34">
        <v>1</v>
      </c>
      <c r="J33" s="35" t="s">
        <v>74</v>
      </c>
      <c r="K33" s="35" t="s">
        <v>76</v>
      </c>
      <c r="L33" s="117">
        <v>0</v>
      </c>
      <c r="M33" s="90">
        <v>0</v>
      </c>
      <c r="N33" s="35" t="s">
        <v>794</v>
      </c>
      <c r="O33" s="173">
        <v>25</v>
      </c>
      <c r="P33" s="61" t="s">
        <v>658</v>
      </c>
      <c r="Q33" s="206">
        <v>0</v>
      </c>
      <c r="R33" s="204">
        <v>50</v>
      </c>
      <c r="S33" s="246" t="s">
        <v>947</v>
      </c>
      <c r="T33" s="206">
        <v>0</v>
      </c>
      <c r="U33" s="204">
        <v>75</v>
      </c>
      <c r="V33" s="266" t="s">
        <v>1470</v>
      </c>
      <c r="W33" s="206">
        <v>0</v>
      </c>
      <c r="X33" s="204">
        <v>100</v>
      </c>
      <c r="Y33" s="172" t="s">
        <v>1679</v>
      </c>
    </row>
    <row r="34" spans="2:25" s="78" customFormat="1" ht="35.1" customHeight="1" x14ac:dyDescent="0.25">
      <c r="B34" s="59" t="s">
        <v>202</v>
      </c>
      <c r="C34" s="60" t="s">
        <v>203</v>
      </c>
      <c r="D34" s="60" t="s">
        <v>304</v>
      </c>
      <c r="E34" s="116" t="s">
        <v>310</v>
      </c>
      <c r="F34" s="35" t="s">
        <v>59</v>
      </c>
      <c r="G34" s="113">
        <v>45306</v>
      </c>
      <c r="H34" s="114">
        <v>45626</v>
      </c>
      <c r="I34" s="34">
        <v>1</v>
      </c>
      <c r="J34" s="35" t="s">
        <v>74</v>
      </c>
      <c r="K34" s="35" t="s">
        <v>76</v>
      </c>
      <c r="L34" s="118">
        <v>40000</v>
      </c>
      <c r="M34" s="90">
        <v>0</v>
      </c>
      <c r="N34" s="35" t="s">
        <v>794</v>
      </c>
      <c r="O34" s="173">
        <v>25</v>
      </c>
      <c r="P34" s="61" t="s">
        <v>659</v>
      </c>
      <c r="Q34" s="206">
        <v>0</v>
      </c>
      <c r="R34" s="204">
        <v>50</v>
      </c>
      <c r="S34" s="246" t="s">
        <v>948</v>
      </c>
      <c r="T34" s="206">
        <v>0</v>
      </c>
      <c r="U34" s="204">
        <v>75</v>
      </c>
      <c r="V34" s="265" t="s">
        <v>1471</v>
      </c>
      <c r="W34" s="206">
        <v>0</v>
      </c>
      <c r="X34" s="204">
        <v>100</v>
      </c>
      <c r="Y34" s="172" t="s">
        <v>1680</v>
      </c>
    </row>
    <row r="35" spans="2:25" s="78" customFormat="1" ht="35.1" customHeight="1" x14ac:dyDescent="0.25">
      <c r="B35" s="59" t="s">
        <v>202</v>
      </c>
      <c r="C35" s="60" t="s">
        <v>203</v>
      </c>
      <c r="D35" s="60" t="s">
        <v>304</v>
      </c>
      <c r="E35" s="116" t="s">
        <v>311</v>
      </c>
      <c r="F35" s="35" t="s">
        <v>59</v>
      </c>
      <c r="G35" s="113">
        <v>45306</v>
      </c>
      <c r="H35" s="114">
        <v>45626</v>
      </c>
      <c r="I35" s="34">
        <v>1</v>
      </c>
      <c r="J35" s="35" t="s">
        <v>74</v>
      </c>
      <c r="K35" s="35" t="s">
        <v>76</v>
      </c>
      <c r="L35" s="119">
        <v>10000000</v>
      </c>
      <c r="M35" s="90">
        <v>0</v>
      </c>
      <c r="N35" s="35" t="s">
        <v>794</v>
      </c>
      <c r="O35" s="173">
        <v>25</v>
      </c>
      <c r="P35" s="61" t="s">
        <v>660</v>
      </c>
      <c r="Q35" s="206">
        <v>0</v>
      </c>
      <c r="R35" s="204">
        <v>50</v>
      </c>
      <c r="S35" s="246" t="s">
        <v>952</v>
      </c>
      <c r="T35" s="206">
        <v>0</v>
      </c>
      <c r="U35" s="204">
        <v>75</v>
      </c>
      <c r="V35" s="106" t="s">
        <v>1472</v>
      </c>
      <c r="W35" s="206">
        <v>0</v>
      </c>
      <c r="X35" s="204">
        <v>100</v>
      </c>
      <c r="Y35" s="311" t="s">
        <v>1681</v>
      </c>
    </row>
    <row r="36" spans="2:25" s="78" customFormat="1" ht="35.1" customHeight="1" x14ac:dyDescent="0.25">
      <c r="B36" s="59" t="s">
        <v>202</v>
      </c>
      <c r="C36" s="60" t="s">
        <v>203</v>
      </c>
      <c r="D36" s="60" t="s">
        <v>304</v>
      </c>
      <c r="E36" s="116" t="s">
        <v>312</v>
      </c>
      <c r="F36" s="35" t="s">
        <v>59</v>
      </c>
      <c r="G36" s="113">
        <v>45306</v>
      </c>
      <c r="H36" s="114">
        <v>45626</v>
      </c>
      <c r="I36" s="34">
        <v>1</v>
      </c>
      <c r="J36" s="35" t="s">
        <v>74</v>
      </c>
      <c r="K36" s="35" t="s">
        <v>76</v>
      </c>
      <c r="L36" s="153">
        <v>0</v>
      </c>
      <c r="M36" s="90">
        <v>0</v>
      </c>
      <c r="N36" s="35" t="s">
        <v>794</v>
      </c>
      <c r="O36" s="173">
        <v>25</v>
      </c>
      <c r="P36" s="61" t="s">
        <v>661</v>
      </c>
      <c r="Q36" s="206">
        <v>0</v>
      </c>
      <c r="R36" s="204">
        <v>50</v>
      </c>
      <c r="S36" s="246" t="s">
        <v>949</v>
      </c>
      <c r="T36" s="206">
        <v>0</v>
      </c>
      <c r="U36" s="204">
        <v>75</v>
      </c>
      <c r="V36" s="247" t="s">
        <v>1473</v>
      </c>
      <c r="W36" s="206">
        <v>0</v>
      </c>
      <c r="X36" s="204">
        <v>100</v>
      </c>
      <c r="Y36" s="247" t="s">
        <v>1682</v>
      </c>
    </row>
    <row r="37" spans="2:25" s="78" customFormat="1" ht="35.1" customHeight="1" x14ac:dyDescent="0.25">
      <c r="B37" s="59" t="s">
        <v>202</v>
      </c>
      <c r="C37" s="60" t="s">
        <v>203</v>
      </c>
      <c r="D37" s="60" t="s">
        <v>304</v>
      </c>
      <c r="E37" s="116" t="s">
        <v>313</v>
      </c>
      <c r="F37" s="35" t="s">
        <v>59</v>
      </c>
      <c r="G37" s="113">
        <v>45306</v>
      </c>
      <c r="H37" s="114">
        <v>45626</v>
      </c>
      <c r="I37" s="34">
        <v>1</v>
      </c>
      <c r="J37" s="35" t="s">
        <v>74</v>
      </c>
      <c r="K37" s="35" t="s">
        <v>76</v>
      </c>
      <c r="L37" s="118">
        <v>28000000</v>
      </c>
      <c r="M37" s="90">
        <v>0</v>
      </c>
      <c r="N37" s="35" t="s">
        <v>794</v>
      </c>
      <c r="O37" s="173">
        <v>25</v>
      </c>
      <c r="P37" s="61" t="s">
        <v>663</v>
      </c>
      <c r="Q37" s="206">
        <v>0</v>
      </c>
      <c r="R37" s="204">
        <v>50</v>
      </c>
      <c r="S37" s="246" t="s">
        <v>951</v>
      </c>
      <c r="T37" s="206">
        <v>0</v>
      </c>
      <c r="U37" s="204">
        <v>75</v>
      </c>
      <c r="V37" s="247" t="s">
        <v>1474</v>
      </c>
      <c r="W37" s="206">
        <v>0</v>
      </c>
      <c r="X37" s="204">
        <v>100</v>
      </c>
      <c r="Y37" s="247" t="s">
        <v>1683</v>
      </c>
    </row>
    <row r="38" spans="2:25" s="78" customFormat="1" ht="35.1" customHeight="1" x14ac:dyDescent="0.25">
      <c r="B38" s="59" t="s">
        <v>202</v>
      </c>
      <c r="C38" s="60" t="s">
        <v>203</v>
      </c>
      <c r="D38" s="60" t="s">
        <v>304</v>
      </c>
      <c r="E38" s="116" t="s">
        <v>314</v>
      </c>
      <c r="F38" s="35" t="s">
        <v>59</v>
      </c>
      <c r="G38" s="113">
        <v>45306</v>
      </c>
      <c r="H38" s="114">
        <v>45626</v>
      </c>
      <c r="I38" s="34">
        <v>1</v>
      </c>
      <c r="J38" s="35" t="s">
        <v>74</v>
      </c>
      <c r="K38" s="35" t="s">
        <v>76</v>
      </c>
      <c r="L38" s="118">
        <v>28000000</v>
      </c>
      <c r="M38" s="90">
        <v>0</v>
      </c>
      <c r="N38" s="35" t="s">
        <v>794</v>
      </c>
      <c r="O38" s="173">
        <v>25</v>
      </c>
      <c r="P38" s="61" t="s">
        <v>662</v>
      </c>
      <c r="Q38" s="206">
        <v>0</v>
      </c>
      <c r="R38" s="204">
        <v>50</v>
      </c>
      <c r="S38" s="246" t="s">
        <v>950</v>
      </c>
      <c r="T38" s="206">
        <v>0</v>
      </c>
      <c r="U38" s="204">
        <v>75</v>
      </c>
      <c r="V38" s="247" t="s">
        <v>1475</v>
      </c>
      <c r="W38" s="206">
        <v>0</v>
      </c>
      <c r="X38" s="204">
        <v>100</v>
      </c>
      <c r="Y38" s="311" t="s">
        <v>1684</v>
      </c>
    </row>
    <row r="39" spans="2:25" s="78" customFormat="1" ht="35.1" customHeight="1" x14ac:dyDescent="0.25">
      <c r="B39" s="59" t="s">
        <v>202</v>
      </c>
      <c r="C39" s="30" t="s">
        <v>204</v>
      </c>
      <c r="D39" s="60" t="s">
        <v>304</v>
      </c>
      <c r="E39" s="61" t="s">
        <v>315</v>
      </c>
      <c r="F39" s="35" t="s">
        <v>59</v>
      </c>
      <c r="G39" s="113">
        <v>45306</v>
      </c>
      <c r="H39" s="114">
        <v>45626</v>
      </c>
      <c r="I39" s="34">
        <v>1</v>
      </c>
      <c r="J39" s="35" t="s">
        <v>74</v>
      </c>
      <c r="K39" s="35" t="s">
        <v>76</v>
      </c>
      <c r="L39" s="121">
        <v>55000000</v>
      </c>
      <c r="M39" s="90">
        <v>0</v>
      </c>
      <c r="N39" s="35" t="s">
        <v>794</v>
      </c>
      <c r="O39" s="173">
        <v>25</v>
      </c>
      <c r="P39" s="30" t="s">
        <v>664</v>
      </c>
      <c r="Q39" s="206">
        <v>0</v>
      </c>
      <c r="R39" s="204">
        <v>50</v>
      </c>
      <c r="S39" s="246" t="s">
        <v>953</v>
      </c>
      <c r="T39" s="206">
        <v>0</v>
      </c>
      <c r="U39" s="204">
        <v>75</v>
      </c>
      <c r="V39" s="268" t="s">
        <v>1476</v>
      </c>
      <c r="W39" s="206">
        <v>0</v>
      </c>
      <c r="X39" s="204">
        <v>100</v>
      </c>
      <c r="Y39" s="268" t="s">
        <v>1685</v>
      </c>
    </row>
    <row r="40" spans="2:25" s="78" customFormat="1" ht="35.1" customHeight="1" x14ac:dyDescent="0.25">
      <c r="B40" s="59" t="s">
        <v>202</v>
      </c>
      <c r="C40" s="30" t="s">
        <v>205</v>
      </c>
      <c r="D40" s="60" t="s">
        <v>304</v>
      </c>
      <c r="E40" s="116" t="s">
        <v>318</v>
      </c>
      <c r="F40" s="35" t="s">
        <v>59</v>
      </c>
      <c r="G40" s="113">
        <v>45306</v>
      </c>
      <c r="H40" s="114">
        <v>45626</v>
      </c>
      <c r="I40" s="34">
        <v>1</v>
      </c>
      <c r="J40" s="35" t="s">
        <v>74</v>
      </c>
      <c r="K40" s="35" t="s">
        <v>76</v>
      </c>
      <c r="L40" s="118">
        <v>24000000</v>
      </c>
      <c r="M40" s="90">
        <v>0</v>
      </c>
      <c r="N40" s="35" t="s">
        <v>77</v>
      </c>
      <c r="O40" s="173">
        <v>0</v>
      </c>
      <c r="P40" s="61" t="s">
        <v>665</v>
      </c>
      <c r="Q40" s="206">
        <v>0</v>
      </c>
      <c r="R40" s="204">
        <v>50</v>
      </c>
      <c r="S40" s="246" t="s">
        <v>956</v>
      </c>
      <c r="T40" s="206">
        <v>0</v>
      </c>
      <c r="U40" s="204">
        <v>75</v>
      </c>
      <c r="V40" s="247" t="s">
        <v>1477</v>
      </c>
      <c r="W40" s="206">
        <v>0</v>
      </c>
      <c r="X40" s="204">
        <v>75</v>
      </c>
      <c r="Y40" s="38" t="s">
        <v>1686</v>
      </c>
    </row>
    <row r="41" spans="2:25" s="78" customFormat="1" ht="35.1" customHeight="1" x14ac:dyDescent="0.25">
      <c r="B41" s="59" t="s">
        <v>202</v>
      </c>
      <c r="C41" s="61" t="s">
        <v>205</v>
      </c>
      <c r="D41" s="60" t="s">
        <v>304</v>
      </c>
      <c r="E41" s="116" t="s">
        <v>319</v>
      </c>
      <c r="F41" s="35" t="s">
        <v>59</v>
      </c>
      <c r="G41" s="113">
        <v>45306</v>
      </c>
      <c r="H41" s="114">
        <v>45626</v>
      </c>
      <c r="I41" s="34">
        <v>1</v>
      </c>
      <c r="J41" s="35" t="s">
        <v>74</v>
      </c>
      <c r="K41" s="35" t="s">
        <v>76</v>
      </c>
      <c r="L41" s="118">
        <v>24000000</v>
      </c>
      <c r="M41" s="90">
        <v>0</v>
      </c>
      <c r="N41" s="35" t="s">
        <v>77</v>
      </c>
      <c r="O41" s="173">
        <v>0</v>
      </c>
      <c r="P41" s="61" t="s">
        <v>665</v>
      </c>
      <c r="Q41" s="206">
        <v>0</v>
      </c>
      <c r="R41" s="204">
        <v>50</v>
      </c>
      <c r="S41" s="246" t="s">
        <v>956</v>
      </c>
      <c r="T41" s="206">
        <v>0</v>
      </c>
      <c r="U41" s="204">
        <v>75</v>
      </c>
      <c r="V41" s="247" t="s">
        <v>1477</v>
      </c>
      <c r="W41" s="206">
        <v>0</v>
      </c>
      <c r="X41" s="204">
        <v>75</v>
      </c>
      <c r="Y41" s="38" t="s">
        <v>1686</v>
      </c>
    </row>
    <row r="42" spans="2:25" s="78" customFormat="1" ht="35.1" customHeight="1" x14ac:dyDescent="0.25">
      <c r="B42" s="59" t="s">
        <v>202</v>
      </c>
      <c r="C42" s="30" t="s">
        <v>206</v>
      </c>
      <c r="D42" s="60" t="s">
        <v>304</v>
      </c>
      <c r="E42" s="61" t="s">
        <v>317</v>
      </c>
      <c r="F42" s="35" t="s">
        <v>59</v>
      </c>
      <c r="G42" s="113">
        <v>45306</v>
      </c>
      <c r="H42" s="114">
        <v>45626</v>
      </c>
      <c r="I42" s="34">
        <v>1</v>
      </c>
      <c r="J42" s="35" t="s">
        <v>74</v>
      </c>
      <c r="K42" s="35" t="s">
        <v>76</v>
      </c>
      <c r="L42" s="118">
        <v>100000000</v>
      </c>
      <c r="M42" s="90">
        <v>0</v>
      </c>
      <c r="N42" s="35" t="s">
        <v>794</v>
      </c>
      <c r="O42" s="173">
        <v>25</v>
      </c>
      <c r="P42" s="30" t="s">
        <v>864</v>
      </c>
      <c r="Q42" s="206">
        <v>0</v>
      </c>
      <c r="R42" s="204">
        <v>50</v>
      </c>
      <c r="S42" s="246" t="s">
        <v>954</v>
      </c>
      <c r="T42" s="206">
        <v>0</v>
      </c>
      <c r="U42" s="204">
        <v>75</v>
      </c>
      <c r="V42" s="247" t="s">
        <v>1478</v>
      </c>
      <c r="W42" s="206">
        <v>0</v>
      </c>
      <c r="X42" s="204">
        <v>100</v>
      </c>
      <c r="Y42" s="247" t="s">
        <v>1688</v>
      </c>
    </row>
    <row r="43" spans="2:25" s="78" customFormat="1" ht="35.1" customHeight="1" x14ac:dyDescent="0.25">
      <c r="B43" s="59" t="s">
        <v>202</v>
      </c>
      <c r="C43" s="61" t="s">
        <v>206</v>
      </c>
      <c r="D43" s="60" t="s">
        <v>304</v>
      </c>
      <c r="E43" s="151" t="s">
        <v>316</v>
      </c>
      <c r="F43" s="35" t="s">
        <v>59</v>
      </c>
      <c r="G43" s="113">
        <v>45306</v>
      </c>
      <c r="H43" s="114">
        <v>45626</v>
      </c>
      <c r="I43" s="34">
        <v>1</v>
      </c>
      <c r="J43" s="35" t="s">
        <v>74</v>
      </c>
      <c r="K43" s="35" t="s">
        <v>76</v>
      </c>
      <c r="L43" s="118">
        <v>32000000</v>
      </c>
      <c r="M43" s="90">
        <v>0</v>
      </c>
      <c r="N43" s="35" t="s">
        <v>77</v>
      </c>
      <c r="O43" s="173">
        <v>0</v>
      </c>
      <c r="P43" s="61" t="s">
        <v>667</v>
      </c>
      <c r="Q43" s="206">
        <v>0</v>
      </c>
      <c r="R43" s="204">
        <v>50</v>
      </c>
      <c r="S43" s="246" t="s">
        <v>955</v>
      </c>
      <c r="T43" s="206">
        <v>0</v>
      </c>
      <c r="U43" s="204">
        <v>75</v>
      </c>
      <c r="V43" s="247" t="s">
        <v>1479</v>
      </c>
      <c r="W43" s="206">
        <v>0</v>
      </c>
      <c r="X43" s="204">
        <v>75</v>
      </c>
      <c r="Y43" s="247" t="s">
        <v>1687</v>
      </c>
    </row>
    <row r="44" spans="2:25" s="78" customFormat="1" ht="35.1" customHeight="1" x14ac:dyDescent="0.25">
      <c r="B44" s="30" t="s">
        <v>207</v>
      </c>
      <c r="C44" s="30" t="s">
        <v>525</v>
      </c>
      <c r="D44" s="51" t="s">
        <v>502</v>
      </c>
      <c r="E44" s="61" t="s">
        <v>500</v>
      </c>
      <c r="F44" s="35" t="s">
        <v>479</v>
      </c>
      <c r="G44" s="60" t="s">
        <v>502</v>
      </c>
      <c r="H44" s="60" t="s">
        <v>502</v>
      </c>
      <c r="I44" s="34">
        <v>1</v>
      </c>
      <c r="J44" s="35" t="s">
        <v>74</v>
      </c>
      <c r="K44" s="60" t="s">
        <v>502</v>
      </c>
      <c r="L44" s="118">
        <v>0</v>
      </c>
      <c r="M44" s="90">
        <v>0</v>
      </c>
      <c r="N44" s="35" t="s">
        <v>794</v>
      </c>
      <c r="O44" s="173">
        <v>100</v>
      </c>
      <c r="P44" s="61" t="s">
        <v>500</v>
      </c>
      <c r="Q44" s="206">
        <v>0</v>
      </c>
      <c r="R44" s="173">
        <v>100</v>
      </c>
      <c r="S44" s="61" t="s">
        <v>500</v>
      </c>
      <c r="T44" s="206">
        <v>0</v>
      </c>
      <c r="U44" s="173">
        <v>100</v>
      </c>
      <c r="V44" s="61" t="s">
        <v>500</v>
      </c>
      <c r="W44" s="206">
        <v>0</v>
      </c>
      <c r="X44" s="173">
        <v>100</v>
      </c>
      <c r="Y44" s="61" t="s">
        <v>500</v>
      </c>
    </row>
    <row r="45" spans="2:25" s="78" customFormat="1" ht="35.1" customHeight="1" x14ac:dyDescent="0.25">
      <c r="B45" s="61" t="s">
        <v>207</v>
      </c>
      <c r="C45" s="61" t="s">
        <v>526</v>
      </c>
      <c r="D45" s="60" t="s">
        <v>502</v>
      </c>
      <c r="E45" s="61" t="s">
        <v>501</v>
      </c>
      <c r="F45" s="35" t="s">
        <v>479</v>
      </c>
      <c r="G45" s="60" t="s">
        <v>502</v>
      </c>
      <c r="H45" s="60" t="s">
        <v>502</v>
      </c>
      <c r="I45" s="34">
        <v>1</v>
      </c>
      <c r="J45" s="35" t="s">
        <v>74</v>
      </c>
      <c r="K45" s="60" t="s">
        <v>502</v>
      </c>
      <c r="L45" s="150">
        <v>0</v>
      </c>
      <c r="M45" s="90">
        <v>0</v>
      </c>
      <c r="N45" s="35" t="s">
        <v>794</v>
      </c>
      <c r="O45" s="173">
        <v>100</v>
      </c>
      <c r="P45" s="61" t="s">
        <v>501</v>
      </c>
      <c r="Q45" s="206">
        <v>0</v>
      </c>
      <c r="R45" s="173">
        <v>100</v>
      </c>
      <c r="S45" s="61" t="s">
        <v>501</v>
      </c>
      <c r="T45" s="206">
        <v>0</v>
      </c>
      <c r="U45" s="173">
        <v>100</v>
      </c>
      <c r="V45" s="61" t="s">
        <v>501</v>
      </c>
      <c r="W45" s="206">
        <v>0</v>
      </c>
      <c r="X45" s="173">
        <v>100</v>
      </c>
      <c r="Y45" s="61" t="s">
        <v>501</v>
      </c>
    </row>
    <row r="46" spans="2:25" s="78" customFormat="1" ht="35.1" customHeight="1" x14ac:dyDescent="0.25">
      <c r="B46" s="30" t="s">
        <v>207</v>
      </c>
      <c r="C46" s="30" t="s">
        <v>208</v>
      </c>
      <c r="D46" s="60" t="s">
        <v>502</v>
      </c>
      <c r="E46" s="61" t="s">
        <v>501</v>
      </c>
      <c r="F46" s="35" t="s">
        <v>479</v>
      </c>
      <c r="G46" s="60" t="s">
        <v>502</v>
      </c>
      <c r="H46" s="60" t="s">
        <v>502</v>
      </c>
      <c r="I46" s="34">
        <v>1</v>
      </c>
      <c r="J46" s="35" t="s">
        <v>74</v>
      </c>
      <c r="K46" s="60" t="s">
        <v>502</v>
      </c>
      <c r="L46" s="150">
        <v>0</v>
      </c>
      <c r="M46" s="90">
        <v>0</v>
      </c>
      <c r="N46" s="35" t="s">
        <v>794</v>
      </c>
      <c r="O46" s="173">
        <v>100</v>
      </c>
      <c r="P46" s="61" t="s">
        <v>501</v>
      </c>
      <c r="Q46" s="206">
        <v>0</v>
      </c>
      <c r="R46" s="173">
        <v>100</v>
      </c>
      <c r="S46" s="61" t="s">
        <v>501</v>
      </c>
      <c r="T46" s="206">
        <v>0</v>
      </c>
      <c r="U46" s="173">
        <v>100</v>
      </c>
      <c r="V46" s="61" t="s">
        <v>501</v>
      </c>
      <c r="W46" s="206">
        <v>0</v>
      </c>
      <c r="X46" s="173">
        <v>100</v>
      </c>
      <c r="Y46" s="61" t="s">
        <v>501</v>
      </c>
    </row>
    <row r="47" spans="2:25" s="78" customFormat="1" ht="35.1" customHeight="1" x14ac:dyDescent="0.25">
      <c r="B47" s="30" t="s">
        <v>207</v>
      </c>
      <c r="C47" s="58" t="s">
        <v>209</v>
      </c>
      <c r="D47" s="60" t="s">
        <v>502</v>
      </c>
      <c r="E47" s="61" t="s">
        <v>501</v>
      </c>
      <c r="F47" s="35" t="s">
        <v>479</v>
      </c>
      <c r="G47" s="60" t="s">
        <v>502</v>
      </c>
      <c r="H47" s="60" t="s">
        <v>502</v>
      </c>
      <c r="I47" s="34">
        <v>1</v>
      </c>
      <c r="J47" s="35" t="s">
        <v>74</v>
      </c>
      <c r="K47" s="60" t="s">
        <v>502</v>
      </c>
      <c r="L47" s="66">
        <v>0</v>
      </c>
      <c r="M47" s="90">
        <v>0</v>
      </c>
      <c r="N47" s="35" t="s">
        <v>794</v>
      </c>
      <c r="O47" s="173">
        <v>100</v>
      </c>
      <c r="P47" s="61" t="s">
        <v>501</v>
      </c>
      <c r="Q47" s="206">
        <v>0</v>
      </c>
      <c r="R47" s="173">
        <v>100</v>
      </c>
      <c r="S47" s="61" t="s">
        <v>501</v>
      </c>
      <c r="T47" s="206">
        <v>0</v>
      </c>
      <c r="U47" s="173">
        <v>100</v>
      </c>
      <c r="V47" s="61" t="s">
        <v>501</v>
      </c>
      <c r="W47" s="206">
        <v>0</v>
      </c>
      <c r="X47" s="173">
        <v>100</v>
      </c>
      <c r="Y47" s="61" t="s">
        <v>501</v>
      </c>
    </row>
    <row r="48" spans="2:25" s="78" customFormat="1" ht="35.1" customHeight="1" x14ac:dyDescent="0.25">
      <c r="B48" s="61" t="s">
        <v>207</v>
      </c>
      <c r="C48" s="58" t="s">
        <v>522</v>
      </c>
      <c r="D48" s="60" t="s">
        <v>523</v>
      </c>
      <c r="E48" s="61" t="s">
        <v>694</v>
      </c>
      <c r="F48" s="35" t="s">
        <v>479</v>
      </c>
      <c r="G48" s="60" t="s">
        <v>502</v>
      </c>
      <c r="H48" s="60" t="s">
        <v>502</v>
      </c>
      <c r="I48" s="34">
        <v>1</v>
      </c>
      <c r="J48" s="35" t="s">
        <v>74</v>
      </c>
      <c r="K48" s="60" t="s">
        <v>523</v>
      </c>
      <c r="L48" s="66">
        <v>0</v>
      </c>
      <c r="M48" s="90">
        <v>0</v>
      </c>
      <c r="N48" s="35" t="s">
        <v>794</v>
      </c>
      <c r="O48" s="173">
        <v>10</v>
      </c>
      <c r="P48" s="224" t="s">
        <v>695</v>
      </c>
      <c r="Q48" s="206">
        <v>0</v>
      </c>
      <c r="R48" s="204">
        <v>10</v>
      </c>
      <c r="S48" s="59" t="s">
        <v>1061</v>
      </c>
      <c r="T48" s="206">
        <v>0</v>
      </c>
      <c r="U48" s="204">
        <v>100</v>
      </c>
      <c r="V48" s="38" t="s">
        <v>1324</v>
      </c>
      <c r="W48" s="206">
        <v>0</v>
      </c>
      <c r="X48" s="204">
        <v>100</v>
      </c>
      <c r="Y48" s="38" t="s">
        <v>1324</v>
      </c>
    </row>
    <row r="49" spans="2:25" s="78" customFormat="1" ht="35.1" customHeight="1" x14ac:dyDescent="0.25">
      <c r="B49" s="61" t="s">
        <v>207</v>
      </c>
      <c r="C49" s="58" t="s">
        <v>522</v>
      </c>
      <c r="D49" s="60" t="s">
        <v>705</v>
      </c>
      <c r="E49" s="55" t="s">
        <v>704</v>
      </c>
      <c r="F49" s="177" t="s">
        <v>479</v>
      </c>
      <c r="G49" s="182" t="s">
        <v>475</v>
      </c>
      <c r="H49" s="182" t="s">
        <v>151</v>
      </c>
      <c r="I49" s="34">
        <v>1</v>
      </c>
      <c r="J49" s="35" t="s">
        <v>74</v>
      </c>
      <c r="K49" s="55" t="s">
        <v>76</v>
      </c>
      <c r="L49" s="178">
        <v>0</v>
      </c>
      <c r="M49" s="66">
        <v>0</v>
      </c>
      <c r="N49" s="35" t="s">
        <v>794</v>
      </c>
      <c r="O49" s="174">
        <v>25</v>
      </c>
      <c r="P49" s="225" t="s">
        <v>706</v>
      </c>
      <c r="Q49" s="206">
        <v>0</v>
      </c>
      <c r="R49" s="204">
        <v>50</v>
      </c>
      <c r="S49" s="59" t="s">
        <v>1062</v>
      </c>
      <c r="T49" s="206">
        <v>0</v>
      </c>
      <c r="U49" s="204">
        <v>75</v>
      </c>
      <c r="V49" s="38" t="s">
        <v>1325</v>
      </c>
      <c r="W49" s="206">
        <v>0</v>
      </c>
      <c r="X49" s="204">
        <v>100</v>
      </c>
      <c r="Y49" s="269" t="s">
        <v>1647</v>
      </c>
    </row>
    <row r="50" spans="2:25" s="78" customFormat="1" ht="35.1" customHeight="1" x14ac:dyDescent="0.25">
      <c r="B50" s="61" t="s">
        <v>207</v>
      </c>
      <c r="C50" s="58" t="s">
        <v>522</v>
      </c>
      <c r="D50" s="60" t="s">
        <v>705</v>
      </c>
      <c r="E50" s="61" t="s">
        <v>719</v>
      </c>
      <c r="F50" s="61" t="s">
        <v>479</v>
      </c>
      <c r="G50" s="182" t="s">
        <v>475</v>
      </c>
      <c r="H50" s="182" t="s">
        <v>151</v>
      </c>
      <c r="I50" s="34">
        <v>1</v>
      </c>
      <c r="J50" s="35" t="s">
        <v>74</v>
      </c>
      <c r="K50" s="61" t="s">
        <v>76</v>
      </c>
      <c r="L50" s="66">
        <v>0</v>
      </c>
      <c r="M50" s="66">
        <v>0</v>
      </c>
      <c r="N50" s="35" t="s">
        <v>794</v>
      </c>
      <c r="O50" s="173">
        <v>10</v>
      </c>
      <c r="P50" s="226" t="s">
        <v>718</v>
      </c>
      <c r="Q50" s="206">
        <v>0</v>
      </c>
      <c r="R50" s="204">
        <v>30</v>
      </c>
      <c r="S50" s="59" t="s">
        <v>1326</v>
      </c>
      <c r="T50" s="206">
        <v>0</v>
      </c>
      <c r="U50" s="204">
        <v>50</v>
      </c>
      <c r="V50" s="38" t="s">
        <v>1327</v>
      </c>
      <c r="W50" s="206">
        <v>0</v>
      </c>
      <c r="X50" s="204">
        <v>75</v>
      </c>
      <c r="Y50" s="269" t="s">
        <v>1648</v>
      </c>
    </row>
    <row r="51" spans="2:25" s="78" customFormat="1" ht="35.1" customHeight="1" x14ac:dyDescent="0.25">
      <c r="B51" s="61" t="s">
        <v>207</v>
      </c>
      <c r="C51" s="58" t="s">
        <v>522</v>
      </c>
      <c r="D51" s="60" t="s">
        <v>705</v>
      </c>
      <c r="E51" s="61" t="s">
        <v>720</v>
      </c>
      <c r="F51" s="61" t="s">
        <v>479</v>
      </c>
      <c r="G51" s="182" t="s">
        <v>475</v>
      </c>
      <c r="H51" s="182" t="s">
        <v>151</v>
      </c>
      <c r="I51" s="34">
        <v>1</v>
      </c>
      <c r="J51" s="35" t="s">
        <v>74</v>
      </c>
      <c r="K51" s="61" t="s">
        <v>76</v>
      </c>
      <c r="L51" s="66">
        <v>0</v>
      </c>
      <c r="M51" s="66">
        <v>0</v>
      </c>
      <c r="N51" s="35" t="s">
        <v>794</v>
      </c>
      <c r="O51" s="173">
        <v>15</v>
      </c>
      <c r="P51" s="226" t="s">
        <v>721</v>
      </c>
      <c r="Q51" s="206">
        <v>0</v>
      </c>
      <c r="R51" s="204">
        <v>50</v>
      </c>
      <c r="S51" s="59" t="s">
        <v>1063</v>
      </c>
      <c r="T51" s="206">
        <v>0</v>
      </c>
      <c r="U51" s="204">
        <v>75</v>
      </c>
      <c r="V51" s="38" t="s">
        <v>1328</v>
      </c>
      <c r="W51" s="206">
        <v>0</v>
      </c>
      <c r="X51" s="204">
        <v>100</v>
      </c>
      <c r="Y51" s="269" t="s">
        <v>1649</v>
      </c>
    </row>
    <row r="52" spans="2:25" s="78" customFormat="1" ht="35.1" customHeight="1" x14ac:dyDescent="0.25">
      <c r="B52" s="61" t="s">
        <v>207</v>
      </c>
      <c r="C52" s="58" t="s">
        <v>522</v>
      </c>
      <c r="D52" s="60" t="s">
        <v>705</v>
      </c>
      <c r="E52" s="61" t="s">
        <v>722</v>
      </c>
      <c r="F52" s="61" t="s">
        <v>479</v>
      </c>
      <c r="G52" s="182" t="s">
        <v>475</v>
      </c>
      <c r="H52" s="182" t="s">
        <v>151</v>
      </c>
      <c r="I52" s="34">
        <v>1</v>
      </c>
      <c r="J52" s="35" t="s">
        <v>74</v>
      </c>
      <c r="K52" s="61" t="s">
        <v>76</v>
      </c>
      <c r="L52" s="66">
        <v>0</v>
      </c>
      <c r="M52" s="66">
        <v>0</v>
      </c>
      <c r="N52" s="35" t="s">
        <v>794</v>
      </c>
      <c r="O52" s="173">
        <v>10</v>
      </c>
      <c r="P52" s="226" t="s">
        <v>723</v>
      </c>
      <c r="Q52" s="206">
        <v>0</v>
      </c>
      <c r="R52" s="204">
        <v>50</v>
      </c>
      <c r="S52" s="59" t="s">
        <v>1064</v>
      </c>
      <c r="T52" s="206">
        <v>0</v>
      </c>
      <c r="U52" s="204">
        <v>75</v>
      </c>
      <c r="V52" s="38" t="s">
        <v>1329</v>
      </c>
      <c r="W52" s="206">
        <v>0</v>
      </c>
      <c r="X52" s="204">
        <v>100</v>
      </c>
      <c r="Y52" s="269" t="s">
        <v>1658</v>
      </c>
    </row>
    <row r="53" spans="2:25" s="78" customFormat="1" ht="35.1" customHeight="1" x14ac:dyDescent="0.25">
      <c r="B53" s="61" t="s">
        <v>207</v>
      </c>
      <c r="C53" s="58" t="s">
        <v>522</v>
      </c>
      <c r="D53" s="60" t="s">
        <v>705</v>
      </c>
      <c r="E53" s="61" t="s">
        <v>724</v>
      </c>
      <c r="F53" s="61" t="s">
        <v>479</v>
      </c>
      <c r="G53" s="182" t="s">
        <v>475</v>
      </c>
      <c r="H53" s="182" t="s">
        <v>151</v>
      </c>
      <c r="I53" s="34">
        <v>1</v>
      </c>
      <c r="J53" s="35" t="s">
        <v>74</v>
      </c>
      <c r="K53" s="61" t="s">
        <v>76</v>
      </c>
      <c r="L53" s="66">
        <v>0</v>
      </c>
      <c r="M53" s="66">
        <v>0</v>
      </c>
      <c r="N53" s="35" t="s">
        <v>794</v>
      </c>
      <c r="O53" s="173">
        <v>10</v>
      </c>
      <c r="P53" s="227" t="s">
        <v>725</v>
      </c>
      <c r="Q53" s="206">
        <v>0</v>
      </c>
      <c r="R53" s="204">
        <v>50</v>
      </c>
      <c r="S53" s="59" t="s">
        <v>1065</v>
      </c>
      <c r="T53" s="206">
        <v>0</v>
      </c>
      <c r="U53" s="204">
        <v>100</v>
      </c>
      <c r="V53" s="38" t="s">
        <v>1330</v>
      </c>
      <c r="W53" s="206">
        <v>0</v>
      </c>
      <c r="X53" s="204">
        <v>100</v>
      </c>
      <c r="Y53" s="38" t="s">
        <v>1330</v>
      </c>
    </row>
    <row r="54" spans="2:25" s="78" customFormat="1" ht="35.1" customHeight="1" x14ac:dyDescent="0.25">
      <c r="B54" s="30" t="s">
        <v>210</v>
      </c>
      <c r="C54" s="51" t="s">
        <v>211</v>
      </c>
      <c r="D54" s="10" t="s">
        <v>481</v>
      </c>
      <c r="E54" s="181" t="s">
        <v>476</v>
      </c>
      <c r="F54" s="61" t="s">
        <v>479</v>
      </c>
      <c r="G54" s="182" t="s">
        <v>475</v>
      </c>
      <c r="H54" s="182" t="s">
        <v>151</v>
      </c>
      <c r="I54" s="43">
        <v>1</v>
      </c>
      <c r="J54" s="61" t="s">
        <v>74</v>
      </c>
      <c r="K54" s="61" t="s">
        <v>76</v>
      </c>
      <c r="L54" s="66">
        <v>3900000</v>
      </c>
      <c r="M54" s="66">
        <v>0</v>
      </c>
      <c r="N54" s="35" t="s">
        <v>794</v>
      </c>
      <c r="O54" s="173">
        <v>10</v>
      </c>
      <c r="P54" s="228" t="s">
        <v>709</v>
      </c>
      <c r="Q54" s="206">
        <v>3900000</v>
      </c>
      <c r="R54" s="204">
        <v>100</v>
      </c>
      <c r="S54" s="59" t="s">
        <v>1066</v>
      </c>
      <c r="T54" s="206">
        <v>0</v>
      </c>
      <c r="U54" s="204">
        <v>100</v>
      </c>
      <c r="V54" s="38" t="s">
        <v>1324</v>
      </c>
      <c r="W54" s="206">
        <v>0</v>
      </c>
      <c r="X54" s="204">
        <v>100</v>
      </c>
      <c r="Y54" s="38" t="s">
        <v>1324</v>
      </c>
    </row>
    <row r="55" spans="2:25" s="78" customFormat="1" ht="35.1" customHeight="1" x14ac:dyDescent="0.25">
      <c r="B55" s="30" t="s">
        <v>210</v>
      </c>
      <c r="C55" s="51" t="s">
        <v>211</v>
      </c>
      <c r="D55" s="10" t="s">
        <v>481</v>
      </c>
      <c r="E55" s="181" t="s">
        <v>477</v>
      </c>
      <c r="F55" s="61" t="s">
        <v>479</v>
      </c>
      <c r="G55" s="182" t="s">
        <v>475</v>
      </c>
      <c r="H55" s="182" t="s">
        <v>151</v>
      </c>
      <c r="I55" s="43">
        <v>1</v>
      </c>
      <c r="J55" s="61" t="s">
        <v>74</v>
      </c>
      <c r="K55" s="61" t="s">
        <v>76</v>
      </c>
      <c r="L55" s="66">
        <v>120000000</v>
      </c>
      <c r="M55" s="66">
        <v>0</v>
      </c>
      <c r="N55" s="61" t="s">
        <v>794</v>
      </c>
      <c r="O55" s="173">
        <v>25</v>
      </c>
      <c r="P55" s="229" t="s">
        <v>865</v>
      </c>
      <c r="Q55" s="206">
        <v>93000000</v>
      </c>
      <c r="R55" s="204">
        <v>100</v>
      </c>
      <c r="S55" s="59" t="s">
        <v>1067</v>
      </c>
      <c r="T55" s="206">
        <v>0</v>
      </c>
      <c r="U55" s="204">
        <v>100</v>
      </c>
      <c r="V55" s="38" t="s">
        <v>1324</v>
      </c>
      <c r="W55" s="206">
        <v>0</v>
      </c>
      <c r="X55" s="204">
        <v>100</v>
      </c>
      <c r="Y55" s="38" t="s">
        <v>1324</v>
      </c>
    </row>
    <row r="56" spans="2:25" s="78" customFormat="1" ht="35.1" customHeight="1" x14ac:dyDescent="0.25">
      <c r="B56" s="61" t="s">
        <v>210</v>
      </c>
      <c r="C56" s="60" t="s">
        <v>211</v>
      </c>
      <c r="D56" s="10" t="s">
        <v>481</v>
      </c>
      <c r="E56" s="181" t="s">
        <v>697</v>
      </c>
      <c r="F56" s="61" t="s">
        <v>479</v>
      </c>
      <c r="G56" s="182" t="s">
        <v>475</v>
      </c>
      <c r="H56" s="182" t="s">
        <v>151</v>
      </c>
      <c r="I56" s="43">
        <v>1</v>
      </c>
      <c r="J56" s="61" t="s">
        <v>74</v>
      </c>
      <c r="K56" s="61" t="s">
        <v>76</v>
      </c>
      <c r="L56" s="66">
        <v>0</v>
      </c>
      <c r="M56" s="66">
        <v>0</v>
      </c>
      <c r="N56" s="61" t="s">
        <v>794</v>
      </c>
      <c r="O56" s="173">
        <v>20</v>
      </c>
      <c r="P56" s="226" t="s">
        <v>698</v>
      </c>
      <c r="Q56" s="206">
        <v>0</v>
      </c>
      <c r="R56" s="204">
        <v>100</v>
      </c>
      <c r="S56" s="59" t="s">
        <v>1068</v>
      </c>
      <c r="T56" s="206">
        <v>0</v>
      </c>
      <c r="U56" s="204">
        <v>100</v>
      </c>
      <c r="V56" s="38" t="s">
        <v>1324</v>
      </c>
      <c r="W56" s="206">
        <v>0</v>
      </c>
      <c r="X56" s="204">
        <v>100</v>
      </c>
      <c r="Y56" s="38" t="s">
        <v>1324</v>
      </c>
    </row>
    <row r="57" spans="2:25" s="78" customFormat="1" ht="35.1" customHeight="1" x14ac:dyDescent="0.25">
      <c r="B57" s="61" t="s">
        <v>210</v>
      </c>
      <c r="C57" s="60" t="s">
        <v>211</v>
      </c>
      <c r="D57" s="10" t="s">
        <v>481</v>
      </c>
      <c r="E57" s="181" t="s">
        <v>478</v>
      </c>
      <c r="F57" s="61" t="s">
        <v>479</v>
      </c>
      <c r="G57" s="183">
        <v>45550</v>
      </c>
      <c r="H57" s="182" t="s">
        <v>482</v>
      </c>
      <c r="I57" s="43">
        <v>1</v>
      </c>
      <c r="J57" s="61" t="s">
        <v>74</v>
      </c>
      <c r="K57" s="61" t="s">
        <v>76</v>
      </c>
      <c r="L57" s="66">
        <v>80000000</v>
      </c>
      <c r="M57" s="66">
        <v>0</v>
      </c>
      <c r="N57" s="61" t="s">
        <v>794</v>
      </c>
      <c r="O57" s="173">
        <v>0</v>
      </c>
      <c r="P57" s="230" t="s">
        <v>710</v>
      </c>
      <c r="Q57" s="206">
        <v>0</v>
      </c>
      <c r="R57" s="204">
        <v>0</v>
      </c>
      <c r="S57" s="59" t="s">
        <v>710</v>
      </c>
      <c r="T57" s="206"/>
      <c r="U57" s="204">
        <v>100</v>
      </c>
      <c r="V57" s="38" t="s">
        <v>1331</v>
      </c>
      <c r="W57" s="206"/>
      <c r="X57" s="204">
        <v>100</v>
      </c>
      <c r="Y57" s="38" t="s">
        <v>1331</v>
      </c>
    </row>
    <row r="58" spans="2:25" s="78" customFormat="1" ht="35.1" customHeight="1" x14ac:dyDescent="0.25">
      <c r="B58" s="30" t="s">
        <v>210</v>
      </c>
      <c r="C58" s="51" t="s">
        <v>212</v>
      </c>
      <c r="D58" s="10" t="s">
        <v>474</v>
      </c>
      <c r="E58" s="179" t="s">
        <v>467</v>
      </c>
      <c r="F58" s="35" t="s">
        <v>466</v>
      </c>
      <c r="G58" s="180" t="s">
        <v>475</v>
      </c>
      <c r="H58" s="180" t="s">
        <v>151</v>
      </c>
      <c r="I58" s="34">
        <v>1</v>
      </c>
      <c r="J58" s="35" t="s">
        <v>74</v>
      </c>
      <c r="K58" s="35" t="s">
        <v>76</v>
      </c>
      <c r="L58" s="90">
        <v>12124000</v>
      </c>
      <c r="M58" s="90">
        <v>12124000</v>
      </c>
      <c r="N58" s="61" t="s">
        <v>794</v>
      </c>
      <c r="O58" s="156">
        <v>100</v>
      </c>
      <c r="P58" s="61" t="s">
        <v>711</v>
      </c>
      <c r="Q58" s="206">
        <v>0</v>
      </c>
      <c r="R58" s="78">
        <v>100</v>
      </c>
      <c r="S58" s="246" t="s">
        <v>1079</v>
      </c>
      <c r="T58" s="206">
        <v>0</v>
      </c>
      <c r="U58" s="204">
        <v>100</v>
      </c>
      <c r="V58" s="38" t="s">
        <v>1324</v>
      </c>
      <c r="W58" s="206">
        <v>0</v>
      </c>
      <c r="X58" s="204">
        <v>100</v>
      </c>
      <c r="Y58" s="38" t="s">
        <v>1324</v>
      </c>
    </row>
    <row r="59" spans="2:25" s="78" customFormat="1" ht="35.1" customHeight="1" x14ac:dyDescent="0.25">
      <c r="B59" s="61" t="s">
        <v>210</v>
      </c>
      <c r="C59" s="60" t="s">
        <v>212</v>
      </c>
      <c r="D59" s="60" t="s">
        <v>304</v>
      </c>
      <c r="E59" s="50" t="s">
        <v>726</v>
      </c>
      <c r="F59" s="35" t="s">
        <v>466</v>
      </c>
      <c r="G59" s="182" t="s">
        <v>475</v>
      </c>
      <c r="H59" s="182" t="s">
        <v>151</v>
      </c>
      <c r="I59" s="43">
        <v>1</v>
      </c>
      <c r="J59" s="61" t="s">
        <v>74</v>
      </c>
      <c r="K59" s="35" t="s">
        <v>76</v>
      </c>
      <c r="L59" s="66">
        <v>0</v>
      </c>
      <c r="M59" s="90">
        <v>0</v>
      </c>
      <c r="N59" s="61" t="s">
        <v>794</v>
      </c>
      <c r="O59" s="173">
        <v>35</v>
      </c>
      <c r="P59" s="225" t="s">
        <v>727</v>
      </c>
      <c r="Q59" s="206">
        <v>0</v>
      </c>
      <c r="R59" s="204">
        <v>50</v>
      </c>
      <c r="S59" s="59" t="s">
        <v>1069</v>
      </c>
      <c r="T59" s="206">
        <v>0</v>
      </c>
      <c r="U59" s="204">
        <v>100</v>
      </c>
      <c r="V59" s="269" t="s">
        <v>1332</v>
      </c>
      <c r="W59" s="206">
        <v>0</v>
      </c>
      <c r="X59" s="204">
        <v>100</v>
      </c>
      <c r="Y59" s="38" t="s">
        <v>1324</v>
      </c>
    </row>
    <row r="60" spans="2:25" s="78" customFormat="1" ht="35.1" customHeight="1" x14ac:dyDescent="0.25">
      <c r="B60" s="61" t="s">
        <v>210</v>
      </c>
      <c r="C60" s="60" t="s">
        <v>212</v>
      </c>
      <c r="D60" s="60" t="s">
        <v>304</v>
      </c>
      <c r="E60" s="50" t="s">
        <v>504</v>
      </c>
      <c r="F60" s="35" t="s">
        <v>466</v>
      </c>
      <c r="G60" s="141" t="s">
        <v>475</v>
      </c>
      <c r="H60" s="141" t="s">
        <v>151</v>
      </c>
      <c r="I60" s="34">
        <v>1</v>
      </c>
      <c r="J60" s="35" t="s">
        <v>74</v>
      </c>
      <c r="K60" s="61" t="s">
        <v>76</v>
      </c>
      <c r="L60" s="66">
        <v>1300000</v>
      </c>
      <c r="M60" s="90">
        <v>0</v>
      </c>
      <c r="N60" s="61" t="s">
        <v>794</v>
      </c>
      <c r="O60" s="173">
        <v>35</v>
      </c>
      <c r="P60" s="194" t="s">
        <v>696</v>
      </c>
      <c r="Q60" s="206">
        <v>0</v>
      </c>
      <c r="R60" s="204">
        <v>50</v>
      </c>
      <c r="S60" s="59" t="s">
        <v>1070</v>
      </c>
      <c r="T60" s="206">
        <v>1300000</v>
      </c>
      <c r="U60" s="204">
        <v>100</v>
      </c>
      <c r="V60" s="172" t="s">
        <v>1070</v>
      </c>
      <c r="W60" s="206">
        <v>0</v>
      </c>
      <c r="X60" s="204">
        <v>100</v>
      </c>
      <c r="Y60" s="38" t="s">
        <v>1324</v>
      </c>
    </row>
    <row r="61" spans="2:25" s="78" customFormat="1" ht="35.1" customHeight="1" x14ac:dyDescent="0.25">
      <c r="B61" s="30" t="s">
        <v>210</v>
      </c>
      <c r="C61" s="51" t="s">
        <v>212</v>
      </c>
      <c r="D61" s="60" t="s">
        <v>304</v>
      </c>
      <c r="E61" s="50" t="s">
        <v>468</v>
      </c>
      <c r="F61" s="35" t="s">
        <v>466</v>
      </c>
      <c r="G61" s="141" t="s">
        <v>475</v>
      </c>
      <c r="H61" s="141" t="s">
        <v>151</v>
      </c>
      <c r="I61" s="34">
        <v>1</v>
      </c>
      <c r="J61" s="35" t="s">
        <v>74</v>
      </c>
      <c r="K61" s="61" t="s">
        <v>76</v>
      </c>
      <c r="L61" s="66">
        <v>2000000</v>
      </c>
      <c r="M61" s="90">
        <v>0</v>
      </c>
      <c r="N61" s="35" t="s">
        <v>77</v>
      </c>
      <c r="O61" s="173">
        <v>0</v>
      </c>
      <c r="P61" s="194" t="s">
        <v>712</v>
      </c>
      <c r="Q61" s="206">
        <v>0</v>
      </c>
      <c r="R61" s="204">
        <v>50</v>
      </c>
      <c r="S61" s="59" t="s">
        <v>1071</v>
      </c>
      <c r="T61" s="206">
        <v>6880000</v>
      </c>
      <c r="U61" s="204">
        <v>100</v>
      </c>
      <c r="V61" s="172" t="s">
        <v>1071</v>
      </c>
      <c r="W61" s="206">
        <v>0</v>
      </c>
      <c r="X61" s="204">
        <v>100</v>
      </c>
      <c r="Y61" s="38" t="s">
        <v>1324</v>
      </c>
    </row>
    <row r="62" spans="2:25" s="78" customFormat="1" ht="35.1" customHeight="1" x14ac:dyDescent="0.25">
      <c r="B62" s="61" t="s">
        <v>210</v>
      </c>
      <c r="C62" s="60" t="s">
        <v>212</v>
      </c>
      <c r="D62" s="60" t="s">
        <v>304</v>
      </c>
      <c r="E62" s="50" t="s">
        <v>469</v>
      </c>
      <c r="F62" s="35" t="s">
        <v>466</v>
      </c>
      <c r="G62" s="141" t="s">
        <v>475</v>
      </c>
      <c r="H62" s="141" t="s">
        <v>151</v>
      </c>
      <c r="I62" s="34">
        <v>1</v>
      </c>
      <c r="J62" s="35" t="s">
        <v>74</v>
      </c>
      <c r="K62" s="61" t="s">
        <v>76</v>
      </c>
      <c r="L62" s="66">
        <v>8000000</v>
      </c>
      <c r="M62" s="90">
        <v>0</v>
      </c>
      <c r="N62" s="35" t="s">
        <v>77</v>
      </c>
      <c r="O62" s="173">
        <v>0</v>
      </c>
      <c r="P62" s="194" t="s">
        <v>713</v>
      </c>
      <c r="Q62" s="206">
        <v>0</v>
      </c>
      <c r="R62" s="173">
        <v>0</v>
      </c>
      <c r="S62" s="59" t="s">
        <v>713</v>
      </c>
      <c r="T62" s="206">
        <v>0</v>
      </c>
      <c r="U62" s="173">
        <v>0</v>
      </c>
      <c r="V62" s="61" t="s">
        <v>713</v>
      </c>
      <c r="W62" s="206">
        <v>0</v>
      </c>
      <c r="X62" s="204">
        <v>100</v>
      </c>
      <c r="Y62" s="269" t="s">
        <v>1650</v>
      </c>
    </row>
    <row r="63" spans="2:25" s="78" customFormat="1" ht="35.1" customHeight="1" x14ac:dyDescent="0.25">
      <c r="B63" s="61" t="s">
        <v>210</v>
      </c>
      <c r="C63" s="60" t="s">
        <v>212</v>
      </c>
      <c r="D63" s="60" t="s">
        <v>304</v>
      </c>
      <c r="E63" s="50" t="s">
        <v>470</v>
      </c>
      <c r="F63" s="35" t="s">
        <v>466</v>
      </c>
      <c r="G63" s="141" t="s">
        <v>475</v>
      </c>
      <c r="H63" s="141" t="s">
        <v>151</v>
      </c>
      <c r="I63" s="34">
        <v>1</v>
      </c>
      <c r="J63" s="35" t="s">
        <v>74</v>
      </c>
      <c r="K63" s="61" t="s">
        <v>76</v>
      </c>
      <c r="L63" s="66">
        <v>25000000</v>
      </c>
      <c r="M63" s="90">
        <v>0</v>
      </c>
      <c r="N63" s="35" t="s">
        <v>77</v>
      </c>
      <c r="O63" s="173">
        <v>0</v>
      </c>
      <c r="P63" s="194" t="s">
        <v>713</v>
      </c>
      <c r="Q63" s="206">
        <v>0</v>
      </c>
      <c r="R63" s="173">
        <v>0</v>
      </c>
      <c r="S63" s="59" t="s">
        <v>713</v>
      </c>
      <c r="T63" s="206">
        <v>0</v>
      </c>
      <c r="U63" s="173">
        <v>0</v>
      </c>
      <c r="V63" s="61" t="s">
        <v>713</v>
      </c>
      <c r="W63" s="206">
        <v>0</v>
      </c>
      <c r="X63" s="204">
        <v>100</v>
      </c>
      <c r="Y63" s="269" t="s">
        <v>1651</v>
      </c>
    </row>
    <row r="64" spans="2:25" s="78" customFormat="1" ht="35.1" customHeight="1" x14ac:dyDescent="0.25">
      <c r="B64" s="61" t="s">
        <v>210</v>
      </c>
      <c r="C64" s="60" t="s">
        <v>212</v>
      </c>
      <c r="D64" s="60" t="s">
        <v>304</v>
      </c>
      <c r="E64" s="50" t="s">
        <v>471</v>
      </c>
      <c r="F64" s="35" t="s">
        <v>466</v>
      </c>
      <c r="G64" s="141" t="s">
        <v>475</v>
      </c>
      <c r="H64" s="141" t="s">
        <v>151</v>
      </c>
      <c r="I64" s="34">
        <v>1</v>
      </c>
      <c r="J64" s="35" t="s">
        <v>74</v>
      </c>
      <c r="K64" s="61" t="s">
        <v>76</v>
      </c>
      <c r="L64" s="66">
        <v>6000000</v>
      </c>
      <c r="M64" s="90">
        <v>0</v>
      </c>
      <c r="N64" s="35" t="s">
        <v>77</v>
      </c>
      <c r="O64" s="173">
        <v>0</v>
      </c>
      <c r="P64" s="194" t="s">
        <v>713</v>
      </c>
      <c r="Q64" s="206">
        <v>0</v>
      </c>
      <c r="R64" s="173">
        <v>0</v>
      </c>
      <c r="S64" s="59" t="s">
        <v>713</v>
      </c>
      <c r="T64" s="206">
        <v>0</v>
      </c>
      <c r="U64" s="173">
        <v>0</v>
      </c>
      <c r="V64" s="61" t="s">
        <v>713</v>
      </c>
      <c r="W64" s="206">
        <v>0</v>
      </c>
      <c r="X64" s="204">
        <v>100</v>
      </c>
      <c r="Y64" s="269" t="s">
        <v>1659</v>
      </c>
    </row>
    <row r="65" spans="2:25" s="78" customFormat="1" ht="35.1" customHeight="1" x14ac:dyDescent="0.25">
      <c r="B65" s="61" t="s">
        <v>210</v>
      </c>
      <c r="C65" s="60" t="s">
        <v>212</v>
      </c>
      <c r="D65" s="60" t="s">
        <v>304</v>
      </c>
      <c r="E65" s="50" t="s">
        <v>472</v>
      </c>
      <c r="F65" s="35" t="s">
        <v>466</v>
      </c>
      <c r="G65" s="141" t="s">
        <v>475</v>
      </c>
      <c r="H65" s="141" t="s">
        <v>151</v>
      </c>
      <c r="I65" s="34">
        <v>1</v>
      </c>
      <c r="J65" s="35" t="s">
        <v>74</v>
      </c>
      <c r="K65" s="61" t="s">
        <v>76</v>
      </c>
      <c r="L65" s="66">
        <v>4000000</v>
      </c>
      <c r="M65" s="90">
        <v>0</v>
      </c>
      <c r="N65" s="35" t="s">
        <v>77</v>
      </c>
      <c r="O65" s="173">
        <v>0</v>
      </c>
      <c r="P65" s="194" t="s">
        <v>714</v>
      </c>
      <c r="Q65" s="206">
        <v>0</v>
      </c>
      <c r="R65" s="204">
        <v>100</v>
      </c>
      <c r="S65" s="59" t="s">
        <v>1072</v>
      </c>
      <c r="T65" s="206">
        <v>0</v>
      </c>
      <c r="U65" s="204">
        <v>100</v>
      </c>
      <c r="V65" s="38" t="s">
        <v>1324</v>
      </c>
      <c r="W65" s="206">
        <v>0</v>
      </c>
      <c r="X65" s="204">
        <v>100</v>
      </c>
      <c r="Y65" s="38" t="s">
        <v>1324</v>
      </c>
    </row>
    <row r="66" spans="2:25" s="78" customFormat="1" ht="35.1" customHeight="1" x14ac:dyDescent="0.25">
      <c r="B66" s="61" t="s">
        <v>210</v>
      </c>
      <c r="C66" s="60" t="s">
        <v>212</v>
      </c>
      <c r="D66" s="60" t="s">
        <v>304</v>
      </c>
      <c r="E66" s="50" t="s">
        <v>473</v>
      </c>
      <c r="F66" s="35" t="s">
        <v>466</v>
      </c>
      <c r="G66" s="141" t="s">
        <v>475</v>
      </c>
      <c r="H66" s="141" t="s">
        <v>151</v>
      </c>
      <c r="I66" s="34">
        <v>1</v>
      </c>
      <c r="J66" s="35" t="s">
        <v>74</v>
      </c>
      <c r="K66" s="61" t="s">
        <v>76</v>
      </c>
      <c r="L66" s="66">
        <v>0</v>
      </c>
      <c r="M66" s="90">
        <v>0</v>
      </c>
      <c r="N66" s="35" t="s">
        <v>77</v>
      </c>
      <c r="O66" s="173">
        <v>0</v>
      </c>
      <c r="P66" s="194" t="s">
        <v>712</v>
      </c>
      <c r="Q66" s="206">
        <v>0</v>
      </c>
      <c r="R66" s="204">
        <v>50</v>
      </c>
      <c r="S66" s="59" t="s">
        <v>1073</v>
      </c>
      <c r="T66" s="206">
        <v>0</v>
      </c>
      <c r="U66" s="204">
        <v>70</v>
      </c>
      <c r="V66" s="61" t="s">
        <v>1333</v>
      </c>
      <c r="W66" s="206">
        <v>0</v>
      </c>
      <c r="X66" s="204">
        <v>100</v>
      </c>
      <c r="Y66" s="269" t="s">
        <v>1660</v>
      </c>
    </row>
    <row r="67" spans="2:25" s="78" customFormat="1" ht="35.1" customHeight="1" x14ac:dyDescent="0.25">
      <c r="B67" s="61" t="s">
        <v>210</v>
      </c>
      <c r="C67" s="60" t="s">
        <v>212</v>
      </c>
      <c r="D67" s="60" t="s">
        <v>304</v>
      </c>
      <c r="E67" s="50" t="s">
        <v>483</v>
      </c>
      <c r="F67" s="35" t="s">
        <v>479</v>
      </c>
      <c r="G67" s="146" t="s">
        <v>475</v>
      </c>
      <c r="H67" s="146" t="s">
        <v>151</v>
      </c>
      <c r="I67" s="34">
        <v>1</v>
      </c>
      <c r="J67" s="35" t="s">
        <v>74</v>
      </c>
      <c r="K67" s="61" t="s">
        <v>76</v>
      </c>
      <c r="L67" s="66">
        <v>100000000</v>
      </c>
      <c r="M67" s="90">
        <v>0</v>
      </c>
      <c r="N67" s="61" t="s">
        <v>794</v>
      </c>
      <c r="O67" s="173">
        <v>25</v>
      </c>
      <c r="P67" s="225" t="s">
        <v>866</v>
      </c>
      <c r="Q67" s="206">
        <v>0</v>
      </c>
      <c r="R67" s="204">
        <v>50</v>
      </c>
      <c r="S67" s="59" t="s">
        <v>1074</v>
      </c>
      <c r="T67" s="206">
        <v>0</v>
      </c>
      <c r="U67" s="204">
        <v>75</v>
      </c>
      <c r="V67" s="38" t="s">
        <v>1334</v>
      </c>
      <c r="W67" s="206">
        <v>0</v>
      </c>
      <c r="X67" s="204">
        <v>100</v>
      </c>
      <c r="Y67" s="269" t="s">
        <v>1661</v>
      </c>
    </row>
    <row r="68" spans="2:25" s="78" customFormat="1" ht="35.1" customHeight="1" x14ac:dyDescent="0.25">
      <c r="B68" s="61" t="s">
        <v>210</v>
      </c>
      <c r="C68" s="60" t="s">
        <v>212</v>
      </c>
      <c r="D68" s="60" t="s">
        <v>304</v>
      </c>
      <c r="E68" s="50" t="s">
        <v>699</v>
      </c>
      <c r="F68" s="35" t="s">
        <v>479</v>
      </c>
      <c r="G68" s="146" t="s">
        <v>475</v>
      </c>
      <c r="H68" s="146" t="s">
        <v>151</v>
      </c>
      <c r="I68" s="34">
        <v>1</v>
      </c>
      <c r="J68" s="35" t="s">
        <v>74</v>
      </c>
      <c r="K68" s="61" t="s">
        <v>76</v>
      </c>
      <c r="L68" s="66">
        <v>0</v>
      </c>
      <c r="M68" s="90">
        <v>0</v>
      </c>
      <c r="N68" s="61" t="s">
        <v>794</v>
      </c>
      <c r="O68" s="173">
        <v>25</v>
      </c>
      <c r="P68" s="231" t="s">
        <v>867</v>
      </c>
      <c r="Q68" s="206">
        <v>0</v>
      </c>
      <c r="R68" s="204">
        <v>50</v>
      </c>
      <c r="S68" s="59" t="s">
        <v>1075</v>
      </c>
      <c r="T68" s="206">
        <v>0</v>
      </c>
      <c r="U68" s="204">
        <v>75</v>
      </c>
      <c r="V68" s="38" t="s">
        <v>1335</v>
      </c>
      <c r="W68" s="206">
        <v>0</v>
      </c>
      <c r="X68" s="204">
        <v>100</v>
      </c>
      <c r="Y68" s="269" t="s">
        <v>1662</v>
      </c>
    </row>
    <row r="69" spans="2:25" s="78" customFormat="1" ht="35.1" customHeight="1" x14ac:dyDescent="0.25">
      <c r="B69" s="61" t="s">
        <v>210</v>
      </c>
      <c r="C69" s="60" t="s">
        <v>212</v>
      </c>
      <c r="D69" s="60" t="s">
        <v>304</v>
      </c>
      <c r="E69" s="50" t="s">
        <v>700</v>
      </c>
      <c r="F69" s="35" t="s">
        <v>479</v>
      </c>
      <c r="G69" s="146" t="s">
        <v>475</v>
      </c>
      <c r="H69" s="146" t="s">
        <v>151</v>
      </c>
      <c r="I69" s="34">
        <v>1</v>
      </c>
      <c r="J69" s="35" t="s">
        <v>74</v>
      </c>
      <c r="K69" s="61" t="s">
        <v>76</v>
      </c>
      <c r="L69" s="66">
        <v>0</v>
      </c>
      <c r="M69" s="90">
        <v>0</v>
      </c>
      <c r="N69" s="61" t="s">
        <v>794</v>
      </c>
      <c r="O69" s="173">
        <v>25</v>
      </c>
      <c r="P69" s="232" t="s">
        <v>701</v>
      </c>
      <c r="Q69" s="206">
        <v>0</v>
      </c>
      <c r="R69" s="204">
        <v>50</v>
      </c>
      <c r="S69" s="59" t="s">
        <v>1076</v>
      </c>
      <c r="T69" s="206"/>
      <c r="U69" s="204">
        <v>75</v>
      </c>
      <c r="V69" s="61" t="s">
        <v>1336</v>
      </c>
      <c r="W69" s="206">
        <v>0</v>
      </c>
      <c r="X69" s="204">
        <v>100</v>
      </c>
      <c r="Y69" s="269" t="s">
        <v>1663</v>
      </c>
    </row>
    <row r="70" spans="2:25" s="78" customFormat="1" ht="35.1" customHeight="1" x14ac:dyDescent="0.25">
      <c r="B70" s="61" t="s">
        <v>210</v>
      </c>
      <c r="C70" s="60" t="s">
        <v>212</v>
      </c>
      <c r="D70" s="60" t="s">
        <v>304</v>
      </c>
      <c r="E70" s="50" t="s">
        <v>484</v>
      </c>
      <c r="F70" s="35" t="s">
        <v>479</v>
      </c>
      <c r="G70" s="146" t="s">
        <v>488</v>
      </c>
      <c r="H70" s="146" t="s">
        <v>488</v>
      </c>
      <c r="I70" s="34">
        <v>1</v>
      </c>
      <c r="J70" s="35" t="s">
        <v>74</v>
      </c>
      <c r="K70" s="61" t="s">
        <v>76</v>
      </c>
      <c r="L70" s="66">
        <v>0</v>
      </c>
      <c r="M70" s="90">
        <v>0</v>
      </c>
      <c r="N70" s="35" t="s">
        <v>77</v>
      </c>
      <c r="O70" s="173">
        <v>0</v>
      </c>
      <c r="P70" s="194" t="s">
        <v>714</v>
      </c>
      <c r="Q70" s="206">
        <v>0</v>
      </c>
      <c r="R70" s="204">
        <v>100</v>
      </c>
      <c r="S70" s="59" t="s">
        <v>1077</v>
      </c>
      <c r="T70" s="206">
        <v>0</v>
      </c>
      <c r="U70" s="204">
        <v>100</v>
      </c>
      <c r="V70" s="38" t="s">
        <v>1324</v>
      </c>
      <c r="W70" s="206">
        <v>0</v>
      </c>
      <c r="X70" s="204">
        <v>100</v>
      </c>
      <c r="Y70" s="38" t="s">
        <v>1324</v>
      </c>
    </row>
    <row r="71" spans="2:25" s="78" customFormat="1" ht="35.1" customHeight="1" x14ac:dyDescent="0.25">
      <c r="B71" s="61" t="s">
        <v>210</v>
      </c>
      <c r="C71" s="60" t="s">
        <v>212</v>
      </c>
      <c r="D71" s="60" t="s">
        <v>304</v>
      </c>
      <c r="E71" s="50" t="s">
        <v>485</v>
      </c>
      <c r="F71" s="35" t="s">
        <v>479</v>
      </c>
      <c r="G71" s="146" t="s">
        <v>489</v>
      </c>
      <c r="H71" s="146" t="s">
        <v>489</v>
      </c>
      <c r="I71" s="34">
        <v>1</v>
      </c>
      <c r="J71" s="35" t="s">
        <v>74</v>
      </c>
      <c r="K71" s="61" t="s">
        <v>76</v>
      </c>
      <c r="L71" s="66">
        <v>4000000</v>
      </c>
      <c r="M71" s="90">
        <v>0</v>
      </c>
      <c r="N71" s="35" t="s">
        <v>77</v>
      </c>
      <c r="O71" s="173">
        <v>0</v>
      </c>
      <c r="P71" s="194" t="s">
        <v>712</v>
      </c>
      <c r="Q71" s="206">
        <v>0</v>
      </c>
      <c r="R71" s="204">
        <v>100</v>
      </c>
      <c r="S71" s="59" t="s">
        <v>1078</v>
      </c>
      <c r="T71" s="206">
        <v>0</v>
      </c>
      <c r="U71" s="204">
        <v>100</v>
      </c>
      <c r="V71" s="38" t="s">
        <v>1324</v>
      </c>
      <c r="W71" s="206">
        <v>0</v>
      </c>
      <c r="X71" s="204">
        <v>100</v>
      </c>
      <c r="Y71" s="38" t="s">
        <v>1324</v>
      </c>
    </row>
    <row r="72" spans="2:25" s="78" customFormat="1" ht="35.1" customHeight="1" x14ac:dyDescent="0.25">
      <c r="B72" s="61" t="s">
        <v>210</v>
      </c>
      <c r="C72" s="60" t="s">
        <v>212</v>
      </c>
      <c r="D72" s="60" t="s">
        <v>304</v>
      </c>
      <c r="E72" s="38" t="s">
        <v>486</v>
      </c>
      <c r="F72" s="35" t="s">
        <v>479</v>
      </c>
      <c r="G72" s="142">
        <v>45294</v>
      </c>
      <c r="H72" s="142">
        <v>45294</v>
      </c>
      <c r="I72" s="34">
        <v>1</v>
      </c>
      <c r="J72" s="35" t="s">
        <v>74</v>
      </c>
      <c r="K72" s="61" t="s">
        <v>76</v>
      </c>
      <c r="L72" s="66">
        <v>4000000</v>
      </c>
      <c r="M72" s="90">
        <v>0</v>
      </c>
      <c r="N72" s="61" t="s">
        <v>794</v>
      </c>
      <c r="O72" s="173">
        <v>45</v>
      </c>
      <c r="P72" s="225" t="s">
        <v>702</v>
      </c>
      <c r="Q72" s="206">
        <v>0</v>
      </c>
      <c r="R72" s="204">
        <v>100</v>
      </c>
      <c r="S72" s="59" t="s">
        <v>1079</v>
      </c>
      <c r="T72" s="206">
        <v>0</v>
      </c>
      <c r="U72" s="204">
        <v>100</v>
      </c>
      <c r="V72" s="38" t="s">
        <v>1324</v>
      </c>
      <c r="W72" s="206">
        <v>0</v>
      </c>
      <c r="X72" s="204">
        <v>100</v>
      </c>
      <c r="Y72" s="38" t="s">
        <v>1324</v>
      </c>
    </row>
    <row r="73" spans="2:25" s="78" customFormat="1" ht="35.1" customHeight="1" x14ac:dyDescent="0.25">
      <c r="B73" s="61" t="s">
        <v>210</v>
      </c>
      <c r="C73" s="60" t="s">
        <v>212</v>
      </c>
      <c r="D73" s="60" t="s">
        <v>304</v>
      </c>
      <c r="E73" s="38" t="s">
        <v>487</v>
      </c>
      <c r="F73" s="35" t="s">
        <v>479</v>
      </c>
      <c r="G73" s="146" t="s">
        <v>490</v>
      </c>
      <c r="H73" s="146" t="s">
        <v>490</v>
      </c>
      <c r="I73" s="34">
        <v>1</v>
      </c>
      <c r="J73" s="35" t="s">
        <v>74</v>
      </c>
      <c r="K73" s="61" t="s">
        <v>76</v>
      </c>
      <c r="L73" s="66">
        <v>9000000</v>
      </c>
      <c r="M73" s="90">
        <v>0</v>
      </c>
      <c r="N73" s="35" t="s">
        <v>77</v>
      </c>
      <c r="O73" s="173">
        <v>0</v>
      </c>
      <c r="P73" s="194" t="s">
        <v>713</v>
      </c>
      <c r="Q73" s="206">
        <v>0</v>
      </c>
      <c r="R73" s="173">
        <v>0</v>
      </c>
      <c r="S73" s="59" t="s">
        <v>713</v>
      </c>
      <c r="T73" s="206">
        <v>0</v>
      </c>
      <c r="U73" s="173">
        <v>0</v>
      </c>
      <c r="V73" s="38" t="s">
        <v>1337</v>
      </c>
      <c r="W73" s="206">
        <v>0</v>
      </c>
      <c r="X73" s="204">
        <v>100</v>
      </c>
      <c r="Y73" s="269" t="s">
        <v>1662</v>
      </c>
    </row>
    <row r="74" spans="2:25" s="78" customFormat="1" ht="35.1" customHeight="1" x14ac:dyDescent="0.25">
      <c r="B74" s="30" t="s">
        <v>213</v>
      </c>
      <c r="C74" s="30" t="s">
        <v>214</v>
      </c>
      <c r="D74" s="10" t="s">
        <v>492</v>
      </c>
      <c r="E74" s="38" t="s">
        <v>1080</v>
      </c>
      <c r="F74" s="35" t="s">
        <v>480</v>
      </c>
      <c r="G74" s="147">
        <v>45323</v>
      </c>
      <c r="H74" s="147">
        <v>45481</v>
      </c>
      <c r="I74" s="34">
        <v>1</v>
      </c>
      <c r="J74" s="35" t="s">
        <v>74</v>
      </c>
      <c r="K74" s="61" t="s">
        <v>76</v>
      </c>
      <c r="L74" s="66">
        <v>3700000</v>
      </c>
      <c r="M74" s="90">
        <v>0</v>
      </c>
      <c r="N74" s="35" t="s">
        <v>77</v>
      </c>
      <c r="O74" s="173">
        <v>0</v>
      </c>
      <c r="P74" s="194" t="s">
        <v>715</v>
      </c>
      <c r="Q74" s="206">
        <v>0</v>
      </c>
      <c r="R74" s="173">
        <v>40</v>
      </c>
      <c r="S74" s="59" t="s">
        <v>1081</v>
      </c>
      <c r="T74" s="206">
        <v>0</v>
      </c>
      <c r="U74" s="173">
        <v>50</v>
      </c>
      <c r="V74" s="38" t="s">
        <v>1338</v>
      </c>
      <c r="W74" s="206">
        <v>0</v>
      </c>
      <c r="X74" s="204">
        <v>50</v>
      </c>
      <c r="Y74" s="269" t="s">
        <v>1663</v>
      </c>
    </row>
    <row r="75" spans="2:25" s="78" customFormat="1" ht="35.1" customHeight="1" x14ac:dyDescent="0.25">
      <c r="B75" s="61" t="s">
        <v>213</v>
      </c>
      <c r="C75" s="61" t="s">
        <v>214</v>
      </c>
      <c r="D75" s="10" t="s">
        <v>492</v>
      </c>
      <c r="E75" s="38" t="s">
        <v>1184</v>
      </c>
      <c r="F75" s="35" t="s">
        <v>480</v>
      </c>
      <c r="G75" s="147"/>
      <c r="H75" s="147"/>
      <c r="I75" s="34"/>
      <c r="J75" s="35"/>
      <c r="K75" s="61"/>
      <c r="L75" s="66">
        <v>0</v>
      </c>
      <c r="M75" s="90">
        <v>0</v>
      </c>
      <c r="N75" s="35" t="s">
        <v>77</v>
      </c>
      <c r="O75" s="173">
        <v>0</v>
      </c>
      <c r="P75" s="194" t="s">
        <v>715</v>
      </c>
      <c r="Q75" s="206">
        <v>0</v>
      </c>
      <c r="R75" s="173">
        <v>40</v>
      </c>
      <c r="S75" s="59" t="s">
        <v>1082</v>
      </c>
      <c r="T75" s="206">
        <v>0</v>
      </c>
      <c r="U75" s="173">
        <v>60</v>
      </c>
      <c r="V75" s="38" t="s">
        <v>1339</v>
      </c>
      <c r="W75" s="206">
        <v>0</v>
      </c>
      <c r="X75" s="204">
        <v>60</v>
      </c>
      <c r="Y75" s="247" t="s">
        <v>1339</v>
      </c>
    </row>
    <row r="76" spans="2:25" s="78" customFormat="1" ht="35.1" customHeight="1" x14ac:dyDescent="0.25">
      <c r="B76" s="30" t="s">
        <v>213</v>
      </c>
      <c r="C76" s="30" t="s">
        <v>214</v>
      </c>
      <c r="D76" s="60" t="s">
        <v>304</v>
      </c>
      <c r="E76" s="38" t="s">
        <v>491</v>
      </c>
      <c r="F76" s="35" t="s">
        <v>480</v>
      </c>
      <c r="G76" s="147">
        <v>45355</v>
      </c>
      <c r="H76" s="147">
        <v>45412</v>
      </c>
      <c r="I76" s="34">
        <v>1</v>
      </c>
      <c r="J76" s="35" t="s">
        <v>74</v>
      </c>
      <c r="K76" s="61" t="s">
        <v>76</v>
      </c>
      <c r="L76" s="206">
        <v>548500</v>
      </c>
      <c r="M76" s="90">
        <v>0</v>
      </c>
      <c r="N76" s="61" t="s">
        <v>794</v>
      </c>
      <c r="O76" s="173">
        <v>40</v>
      </c>
      <c r="P76" s="194" t="s">
        <v>715</v>
      </c>
      <c r="Q76" s="206">
        <v>548500</v>
      </c>
      <c r="R76" s="204">
        <v>80</v>
      </c>
      <c r="S76" s="59" t="s">
        <v>1083</v>
      </c>
      <c r="T76" s="206">
        <v>2558000</v>
      </c>
      <c r="U76" s="204">
        <v>90</v>
      </c>
      <c r="V76" s="38" t="s">
        <v>1340</v>
      </c>
      <c r="W76" s="206">
        <v>0</v>
      </c>
      <c r="X76" s="204">
        <v>100</v>
      </c>
      <c r="Y76" s="312" t="s">
        <v>1664</v>
      </c>
    </row>
    <row r="77" spans="2:25" s="78" customFormat="1" ht="35.1" customHeight="1" x14ac:dyDescent="0.25">
      <c r="B77" s="30" t="s">
        <v>213</v>
      </c>
      <c r="C77" s="30" t="s">
        <v>215</v>
      </c>
      <c r="D77" s="10" t="s">
        <v>494</v>
      </c>
      <c r="E77" s="148" t="s">
        <v>493</v>
      </c>
      <c r="F77" s="35" t="s">
        <v>480</v>
      </c>
      <c r="G77" s="147">
        <v>45518</v>
      </c>
      <c r="H77" s="147">
        <v>45560</v>
      </c>
      <c r="I77" s="34">
        <v>1</v>
      </c>
      <c r="J77" s="35" t="s">
        <v>74</v>
      </c>
      <c r="K77" s="61" t="s">
        <v>76</v>
      </c>
      <c r="L77" s="66">
        <v>11000000</v>
      </c>
      <c r="M77" s="90">
        <v>0</v>
      </c>
      <c r="N77" s="61" t="s">
        <v>794</v>
      </c>
      <c r="O77" s="173">
        <v>25</v>
      </c>
      <c r="P77" s="225" t="s">
        <v>703</v>
      </c>
      <c r="Q77" s="206">
        <v>0</v>
      </c>
      <c r="R77" s="204">
        <v>80</v>
      </c>
      <c r="S77" s="59" t="s">
        <v>1341</v>
      </c>
      <c r="T77" s="206">
        <v>0</v>
      </c>
      <c r="U77" s="204">
        <v>80</v>
      </c>
      <c r="V77" s="38" t="s">
        <v>1342</v>
      </c>
      <c r="W77" s="206">
        <v>0</v>
      </c>
      <c r="X77" s="204">
        <v>90</v>
      </c>
      <c r="Y77" s="269" t="s">
        <v>1665</v>
      </c>
    </row>
    <row r="78" spans="2:25" s="78" customFormat="1" ht="35.1" customHeight="1" x14ac:dyDescent="0.25">
      <c r="B78" s="30" t="s">
        <v>213</v>
      </c>
      <c r="C78" s="51" t="s">
        <v>216</v>
      </c>
      <c r="D78" s="10" t="s">
        <v>495</v>
      </c>
      <c r="E78" s="148" t="s">
        <v>716</v>
      </c>
      <c r="F78" s="35" t="s">
        <v>480</v>
      </c>
      <c r="G78" s="149">
        <v>45579</v>
      </c>
      <c r="H78" s="149">
        <v>45579</v>
      </c>
      <c r="I78" s="34">
        <v>1</v>
      </c>
      <c r="J78" s="35" t="s">
        <v>74</v>
      </c>
      <c r="K78" s="61" t="s">
        <v>76</v>
      </c>
      <c r="L78" s="66">
        <v>5000000</v>
      </c>
      <c r="M78" s="90">
        <v>0</v>
      </c>
      <c r="N78" s="35" t="s">
        <v>77</v>
      </c>
      <c r="O78" s="173">
        <v>0</v>
      </c>
      <c r="P78" s="194" t="s">
        <v>717</v>
      </c>
      <c r="Q78" s="206">
        <v>0</v>
      </c>
      <c r="R78" s="173">
        <v>0</v>
      </c>
      <c r="S78" s="59" t="s">
        <v>1343</v>
      </c>
      <c r="T78" s="206">
        <v>0</v>
      </c>
      <c r="U78" s="204">
        <v>50</v>
      </c>
      <c r="V78" s="38" t="s">
        <v>1344</v>
      </c>
      <c r="W78" s="206">
        <v>0</v>
      </c>
      <c r="X78" s="204">
        <v>100</v>
      </c>
      <c r="Y78" s="269" t="s">
        <v>1666</v>
      </c>
    </row>
    <row r="79" spans="2:25" s="78" customFormat="1" ht="35.1" customHeight="1" x14ac:dyDescent="0.25">
      <c r="B79" s="30" t="s">
        <v>213</v>
      </c>
      <c r="C79" s="30" t="s">
        <v>217</v>
      </c>
      <c r="D79" s="10" t="s">
        <v>496</v>
      </c>
      <c r="E79" s="86" t="s">
        <v>552</v>
      </c>
      <c r="F79" s="35" t="s">
        <v>480</v>
      </c>
      <c r="G79" s="149">
        <v>45432</v>
      </c>
      <c r="H79" s="149">
        <v>45435</v>
      </c>
      <c r="I79" s="34">
        <v>1</v>
      </c>
      <c r="J79" s="35" t="s">
        <v>74</v>
      </c>
      <c r="K79" s="61" t="s">
        <v>76</v>
      </c>
      <c r="L79" s="66">
        <v>0</v>
      </c>
      <c r="M79" s="90">
        <v>0</v>
      </c>
      <c r="N79" s="35" t="s">
        <v>77</v>
      </c>
      <c r="O79" s="173">
        <v>0</v>
      </c>
      <c r="P79" s="228" t="s">
        <v>871</v>
      </c>
      <c r="Q79" s="206">
        <v>0</v>
      </c>
      <c r="R79" s="173">
        <v>0</v>
      </c>
      <c r="S79" s="246" t="s">
        <v>1185</v>
      </c>
      <c r="T79" s="206">
        <v>0</v>
      </c>
      <c r="U79" s="204">
        <v>30</v>
      </c>
      <c r="V79" s="38" t="s">
        <v>1345</v>
      </c>
      <c r="W79" s="206">
        <v>0</v>
      </c>
      <c r="X79" s="204">
        <v>100</v>
      </c>
      <c r="Y79" s="269" t="s">
        <v>1667</v>
      </c>
    </row>
    <row r="80" spans="2:25" s="78" customFormat="1" ht="35.1" customHeight="1" x14ac:dyDescent="0.25">
      <c r="B80" s="61" t="s">
        <v>213</v>
      </c>
      <c r="C80" s="60" t="s">
        <v>218</v>
      </c>
      <c r="D80" s="10" t="s">
        <v>76</v>
      </c>
      <c r="E80" s="132" t="s">
        <v>708</v>
      </c>
      <c r="F80" s="35" t="s">
        <v>480</v>
      </c>
      <c r="G80" s="149">
        <v>45432</v>
      </c>
      <c r="H80" s="149">
        <v>45435</v>
      </c>
      <c r="I80" s="34">
        <v>1</v>
      </c>
      <c r="J80" s="35" t="s">
        <v>74</v>
      </c>
      <c r="K80" s="61" t="s">
        <v>76</v>
      </c>
      <c r="L80" s="66">
        <v>0</v>
      </c>
      <c r="M80" s="90">
        <v>0</v>
      </c>
      <c r="N80" s="61" t="s">
        <v>794</v>
      </c>
      <c r="O80" s="173">
        <v>25</v>
      </c>
      <c r="P80" s="233" t="s">
        <v>872</v>
      </c>
      <c r="Q80" s="206">
        <v>0</v>
      </c>
      <c r="R80" s="204">
        <v>50</v>
      </c>
      <c r="S80" s="59" t="s">
        <v>1084</v>
      </c>
      <c r="T80" s="206">
        <v>0</v>
      </c>
      <c r="U80" s="204">
        <v>75</v>
      </c>
      <c r="V80" s="38" t="s">
        <v>1346</v>
      </c>
      <c r="W80" s="206">
        <v>0</v>
      </c>
      <c r="X80" s="204">
        <v>100</v>
      </c>
      <c r="Y80" s="269" t="s">
        <v>1668</v>
      </c>
    </row>
    <row r="81" spans="2:25" s="78" customFormat="1" ht="35.1" customHeight="1" x14ac:dyDescent="0.25">
      <c r="B81" s="61" t="s">
        <v>213</v>
      </c>
      <c r="C81" s="60" t="s">
        <v>218</v>
      </c>
      <c r="D81" s="10" t="s">
        <v>76</v>
      </c>
      <c r="E81" s="132" t="s">
        <v>730</v>
      </c>
      <c r="F81" s="35" t="s">
        <v>480</v>
      </c>
      <c r="G81" s="149">
        <v>45432</v>
      </c>
      <c r="H81" s="149">
        <v>45435</v>
      </c>
      <c r="I81" s="34">
        <v>1</v>
      </c>
      <c r="J81" s="35" t="s">
        <v>74</v>
      </c>
      <c r="K81" s="61" t="s">
        <v>76</v>
      </c>
      <c r="L81" s="66">
        <v>0</v>
      </c>
      <c r="M81" s="90">
        <v>0</v>
      </c>
      <c r="N81" s="61" t="s">
        <v>794</v>
      </c>
      <c r="O81" s="173">
        <v>25</v>
      </c>
      <c r="P81" s="225" t="s">
        <v>731</v>
      </c>
      <c r="Q81" s="206">
        <v>0</v>
      </c>
      <c r="R81" s="204">
        <v>40</v>
      </c>
      <c r="S81" s="59" t="s">
        <v>1086</v>
      </c>
      <c r="T81" s="206">
        <v>0</v>
      </c>
      <c r="U81" s="204">
        <v>90</v>
      </c>
      <c r="V81" s="38" t="s">
        <v>1347</v>
      </c>
      <c r="W81" s="206">
        <v>0</v>
      </c>
      <c r="X81" s="204">
        <v>100</v>
      </c>
      <c r="Y81" s="269" t="s">
        <v>1669</v>
      </c>
    </row>
    <row r="82" spans="2:25" s="78" customFormat="1" ht="35.1" customHeight="1" x14ac:dyDescent="0.25">
      <c r="B82" s="61" t="s">
        <v>213</v>
      </c>
      <c r="C82" s="60" t="s">
        <v>218</v>
      </c>
      <c r="D82" s="10" t="s">
        <v>76</v>
      </c>
      <c r="E82" s="132" t="s">
        <v>728</v>
      </c>
      <c r="F82" s="35" t="s">
        <v>480</v>
      </c>
      <c r="G82" s="149">
        <v>45432</v>
      </c>
      <c r="H82" s="149">
        <v>45435</v>
      </c>
      <c r="I82" s="34">
        <v>1</v>
      </c>
      <c r="J82" s="35" t="s">
        <v>74</v>
      </c>
      <c r="K82" s="61" t="s">
        <v>76</v>
      </c>
      <c r="L82" s="66">
        <v>0</v>
      </c>
      <c r="M82" s="90">
        <v>0</v>
      </c>
      <c r="N82" s="35" t="s">
        <v>77</v>
      </c>
      <c r="O82" s="173">
        <v>0</v>
      </c>
      <c r="P82" s="234" t="s">
        <v>729</v>
      </c>
      <c r="Q82" s="206">
        <v>0</v>
      </c>
      <c r="R82" s="204">
        <v>100</v>
      </c>
      <c r="S82" s="59" t="s">
        <v>1087</v>
      </c>
      <c r="T82" s="206">
        <v>0</v>
      </c>
      <c r="U82" s="204">
        <v>100</v>
      </c>
      <c r="V82" s="38" t="s">
        <v>1324</v>
      </c>
      <c r="W82" s="206">
        <v>0</v>
      </c>
      <c r="X82" s="204">
        <v>100</v>
      </c>
      <c r="Y82" s="38" t="s">
        <v>1324</v>
      </c>
    </row>
    <row r="83" spans="2:25" s="78" customFormat="1" ht="35.1" customHeight="1" x14ac:dyDescent="0.25">
      <c r="B83" s="30" t="s">
        <v>213</v>
      </c>
      <c r="C83" s="51" t="s">
        <v>218</v>
      </c>
      <c r="D83" s="10" t="s">
        <v>499</v>
      </c>
      <c r="E83" s="132" t="s">
        <v>498</v>
      </c>
      <c r="F83" s="35" t="s">
        <v>497</v>
      </c>
      <c r="G83" s="31">
        <v>45292</v>
      </c>
      <c r="H83" s="32" t="s">
        <v>164</v>
      </c>
      <c r="I83" s="34">
        <v>1</v>
      </c>
      <c r="J83" s="35" t="s">
        <v>74</v>
      </c>
      <c r="K83" s="61" t="s">
        <v>76</v>
      </c>
      <c r="L83" s="66">
        <v>38143850</v>
      </c>
      <c r="M83" s="90">
        <v>0</v>
      </c>
      <c r="N83" s="61" t="s">
        <v>794</v>
      </c>
      <c r="O83" s="173">
        <v>25</v>
      </c>
      <c r="P83" s="225" t="s">
        <v>707</v>
      </c>
      <c r="Q83" s="235">
        <v>0</v>
      </c>
      <c r="R83" s="236">
        <v>50</v>
      </c>
      <c r="S83" s="59" t="s">
        <v>1085</v>
      </c>
      <c r="T83" s="206">
        <v>0</v>
      </c>
      <c r="U83" s="204">
        <v>60</v>
      </c>
      <c r="V83" s="38" t="s">
        <v>1348</v>
      </c>
      <c r="W83" s="206">
        <v>0</v>
      </c>
      <c r="X83" s="204">
        <v>100</v>
      </c>
      <c r="Y83" s="269" t="s">
        <v>1668</v>
      </c>
    </row>
    <row r="84" spans="2:25" s="78" customFormat="1" ht="35.1" customHeight="1" x14ac:dyDescent="0.25">
      <c r="B84" s="51" t="s">
        <v>219</v>
      </c>
      <c r="C84" s="30" t="s">
        <v>220</v>
      </c>
      <c r="D84" s="51" t="s">
        <v>120</v>
      </c>
      <c r="E84" s="53" t="s">
        <v>163</v>
      </c>
      <c r="F84" s="35" t="s">
        <v>27</v>
      </c>
      <c r="G84" s="31">
        <v>45292</v>
      </c>
      <c r="H84" s="32" t="s">
        <v>164</v>
      </c>
      <c r="I84" s="34">
        <v>1</v>
      </c>
      <c r="J84" s="35" t="s">
        <v>74</v>
      </c>
      <c r="K84" s="30" t="s">
        <v>165</v>
      </c>
      <c r="L84" s="167">
        <v>3000000</v>
      </c>
      <c r="M84" s="90">
        <v>0</v>
      </c>
      <c r="N84" s="35" t="s">
        <v>77</v>
      </c>
      <c r="O84" s="173">
        <v>0</v>
      </c>
      <c r="P84" s="61" t="s">
        <v>773</v>
      </c>
      <c r="Q84" s="206">
        <v>0</v>
      </c>
      <c r="R84" s="204">
        <v>50</v>
      </c>
      <c r="S84" s="83" t="s">
        <v>1102</v>
      </c>
      <c r="T84" s="206">
        <v>0</v>
      </c>
      <c r="U84" s="204">
        <v>75</v>
      </c>
      <c r="V84" s="61" t="s">
        <v>1275</v>
      </c>
      <c r="W84" s="206">
        <v>0</v>
      </c>
      <c r="X84" s="204">
        <v>100</v>
      </c>
      <c r="Y84" s="61" t="s">
        <v>1566</v>
      </c>
    </row>
    <row r="85" spans="2:25" s="78" customFormat="1" ht="35.1" customHeight="1" x14ac:dyDescent="0.25">
      <c r="B85" s="51" t="s">
        <v>219</v>
      </c>
      <c r="C85" s="30" t="s">
        <v>220</v>
      </c>
      <c r="D85" s="51" t="s">
        <v>120</v>
      </c>
      <c r="E85" s="53" t="s">
        <v>166</v>
      </c>
      <c r="F85" s="35" t="s">
        <v>27</v>
      </c>
      <c r="G85" s="31">
        <v>45292</v>
      </c>
      <c r="H85" s="32" t="s">
        <v>164</v>
      </c>
      <c r="I85" s="34">
        <v>1</v>
      </c>
      <c r="J85" s="35" t="s">
        <v>74</v>
      </c>
      <c r="K85" s="30" t="s">
        <v>165</v>
      </c>
      <c r="L85" s="167">
        <v>10000000</v>
      </c>
      <c r="M85" s="90">
        <v>0</v>
      </c>
      <c r="N85" s="35" t="s">
        <v>77</v>
      </c>
      <c r="O85" s="173">
        <v>0</v>
      </c>
      <c r="P85" s="61" t="s">
        <v>773</v>
      </c>
      <c r="Q85" s="206">
        <v>0</v>
      </c>
      <c r="R85" s="204">
        <v>50</v>
      </c>
      <c r="S85" s="59" t="s">
        <v>1103</v>
      </c>
      <c r="T85" s="206">
        <v>0</v>
      </c>
      <c r="U85" s="204">
        <v>75</v>
      </c>
      <c r="V85" s="61" t="s">
        <v>1276</v>
      </c>
      <c r="W85" s="206">
        <v>0</v>
      </c>
      <c r="X85" s="204">
        <v>100</v>
      </c>
      <c r="Y85" s="61" t="s">
        <v>1567</v>
      </c>
    </row>
    <row r="86" spans="2:25" s="78" customFormat="1" ht="35.1" customHeight="1" x14ac:dyDescent="0.25">
      <c r="B86" s="51" t="s">
        <v>219</v>
      </c>
      <c r="C86" s="30" t="s">
        <v>220</v>
      </c>
      <c r="D86" s="51" t="s">
        <v>120</v>
      </c>
      <c r="E86" s="53" t="s">
        <v>167</v>
      </c>
      <c r="F86" s="35" t="s">
        <v>27</v>
      </c>
      <c r="G86" s="31">
        <v>45292</v>
      </c>
      <c r="H86" s="32" t="s">
        <v>164</v>
      </c>
      <c r="I86" s="34">
        <v>1</v>
      </c>
      <c r="J86" s="35" t="s">
        <v>74</v>
      </c>
      <c r="K86" s="30" t="s">
        <v>165</v>
      </c>
      <c r="L86" s="167">
        <v>60000000</v>
      </c>
      <c r="M86" s="90">
        <v>0</v>
      </c>
      <c r="N86" s="35" t="s">
        <v>77</v>
      </c>
      <c r="O86" s="173">
        <v>0</v>
      </c>
      <c r="P86" s="61" t="s">
        <v>773</v>
      </c>
      <c r="Q86" s="206">
        <v>0</v>
      </c>
      <c r="R86" s="204">
        <v>50</v>
      </c>
      <c r="S86" s="59" t="s">
        <v>1104</v>
      </c>
      <c r="T86" s="206">
        <v>0</v>
      </c>
      <c r="U86" s="204">
        <v>75</v>
      </c>
      <c r="V86" s="61" t="s">
        <v>1276</v>
      </c>
      <c r="W86" s="206">
        <v>0</v>
      </c>
      <c r="X86" s="204">
        <v>100</v>
      </c>
      <c r="Y86" s="61" t="s">
        <v>1585</v>
      </c>
    </row>
    <row r="87" spans="2:25" s="78" customFormat="1" ht="35.1" customHeight="1" x14ac:dyDescent="0.25">
      <c r="B87" s="51" t="s">
        <v>219</v>
      </c>
      <c r="C87" s="30" t="s">
        <v>221</v>
      </c>
      <c r="D87" s="51" t="s">
        <v>120</v>
      </c>
      <c r="E87" s="38" t="s">
        <v>524</v>
      </c>
      <c r="F87" s="35" t="s">
        <v>27</v>
      </c>
      <c r="G87" s="31">
        <v>45293</v>
      </c>
      <c r="H87" s="32" t="s">
        <v>146</v>
      </c>
      <c r="I87" s="34">
        <v>1</v>
      </c>
      <c r="J87" s="35" t="s">
        <v>74</v>
      </c>
      <c r="K87" s="30" t="s">
        <v>165</v>
      </c>
      <c r="L87" s="167">
        <v>0</v>
      </c>
      <c r="M87" s="90">
        <v>0</v>
      </c>
      <c r="N87" s="35" t="s">
        <v>77</v>
      </c>
      <c r="O87" s="173">
        <v>0</v>
      </c>
      <c r="P87" s="61" t="s">
        <v>774</v>
      </c>
      <c r="Q87" s="206">
        <v>0</v>
      </c>
      <c r="R87" s="173">
        <v>50</v>
      </c>
      <c r="S87" s="59" t="s">
        <v>1105</v>
      </c>
      <c r="T87" s="206">
        <v>0</v>
      </c>
      <c r="U87" s="204">
        <v>50</v>
      </c>
      <c r="V87" s="61" t="s">
        <v>1584</v>
      </c>
      <c r="W87" s="206">
        <v>0</v>
      </c>
      <c r="X87" s="204">
        <v>50</v>
      </c>
      <c r="Y87" s="61" t="s">
        <v>1584</v>
      </c>
    </row>
    <row r="88" spans="2:25" s="78" customFormat="1" ht="35.1" customHeight="1" x14ac:dyDescent="0.25">
      <c r="B88" s="51" t="s">
        <v>219</v>
      </c>
      <c r="C88" s="30" t="s">
        <v>221</v>
      </c>
      <c r="D88" s="51" t="s">
        <v>120</v>
      </c>
      <c r="E88" s="87" t="s">
        <v>145</v>
      </c>
      <c r="F88" s="35" t="s">
        <v>27</v>
      </c>
      <c r="G88" s="31">
        <v>45293</v>
      </c>
      <c r="H88" s="32" t="s">
        <v>146</v>
      </c>
      <c r="I88" s="34">
        <v>1</v>
      </c>
      <c r="J88" s="35" t="s">
        <v>74</v>
      </c>
      <c r="K88" s="54" t="s">
        <v>138</v>
      </c>
      <c r="L88" s="167">
        <v>1980000</v>
      </c>
      <c r="M88" s="90">
        <v>0</v>
      </c>
      <c r="N88" s="61" t="s">
        <v>794</v>
      </c>
      <c r="O88" s="173">
        <v>50</v>
      </c>
      <c r="P88" s="61" t="s">
        <v>775</v>
      </c>
      <c r="Q88" s="206">
        <v>0</v>
      </c>
      <c r="R88" s="204">
        <v>90</v>
      </c>
      <c r="S88" s="246" t="s">
        <v>1169</v>
      </c>
      <c r="T88" s="206">
        <v>0</v>
      </c>
      <c r="U88" s="204">
        <v>100</v>
      </c>
      <c r="V88" s="61" t="s">
        <v>1277</v>
      </c>
      <c r="W88" s="206">
        <v>0</v>
      </c>
      <c r="X88" s="204">
        <v>100</v>
      </c>
      <c r="Y88" s="61" t="s">
        <v>1277</v>
      </c>
    </row>
    <row r="89" spans="2:25" s="78" customFormat="1" ht="35.1" customHeight="1" x14ac:dyDescent="0.25">
      <c r="B89" s="51" t="s">
        <v>219</v>
      </c>
      <c r="C89" s="30" t="s">
        <v>221</v>
      </c>
      <c r="D89" s="51" t="s">
        <v>120</v>
      </c>
      <c r="E89" s="88" t="s">
        <v>147</v>
      </c>
      <c r="F89" s="35" t="s">
        <v>27</v>
      </c>
      <c r="G89" s="31">
        <v>45293</v>
      </c>
      <c r="H89" s="32" t="s">
        <v>146</v>
      </c>
      <c r="I89" s="34">
        <v>1</v>
      </c>
      <c r="J89" s="35" t="s">
        <v>74</v>
      </c>
      <c r="K89" s="54" t="s">
        <v>138</v>
      </c>
      <c r="L89" s="167">
        <v>2970000</v>
      </c>
      <c r="M89" s="90">
        <v>0</v>
      </c>
      <c r="N89" s="61" t="s">
        <v>794</v>
      </c>
      <c r="O89" s="173">
        <v>50</v>
      </c>
      <c r="P89" s="61" t="s">
        <v>776</v>
      </c>
      <c r="Q89" s="206">
        <v>0</v>
      </c>
      <c r="R89" s="204">
        <v>90</v>
      </c>
      <c r="S89" s="246" t="s">
        <v>1169</v>
      </c>
      <c r="T89" s="206">
        <v>0</v>
      </c>
      <c r="U89" s="204">
        <v>100</v>
      </c>
      <c r="V89" s="61" t="s">
        <v>1277</v>
      </c>
      <c r="W89" s="206">
        <v>0</v>
      </c>
      <c r="X89" s="204">
        <v>100</v>
      </c>
      <c r="Y89" s="61" t="s">
        <v>1277</v>
      </c>
    </row>
    <row r="90" spans="2:25" s="78" customFormat="1" ht="35.1" customHeight="1" x14ac:dyDescent="0.25">
      <c r="B90" s="51" t="s">
        <v>219</v>
      </c>
      <c r="C90" s="30" t="s">
        <v>221</v>
      </c>
      <c r="D90" s="51" t="s">
        <v>120</v>
      </c>
      <c r="E90" s="88" t="s">
        <v>148</v>
      </c>
      <c r="F90" s="35" t="s">
        <v>27</v>
      </c>
      <c r="G90" s="31">
        <v>45293</v>
      </c>
      <c r="H90" s="32" t="s">
        <v>146</v>
      </c>
      <c r="I90" s="34">
        <v>1</v>
      </c>
      <c r="J90" s="35" t="s">
        <v>74</v>
      </c>
      <c r="K90" s="54" t="s">
        <v>138</v>
      </c>
      <c r="L90" s="167">
        <v>2970000</v>
      </c>
      <c r="M90" s="90">
        <v>0</v>
      </c>
      <c r="N90" s="61" t="s">
        <v>794</v>
      </c>
      <c r="O90" s="173">
        <v>50</v>
      </c>
      <c r="P90" s="61" t="s">
        <v>775</v>
      </c>
      <c r="Q90" s="206">
        <v>0</v>
      </c>
      <c r="R90" s="204">
        <v>90</v>
      </c>
      <c r="S90" s="246" t="s">
        <v>1169</v>
      </c>
      <c r="T90" s="206">
        <v>0</v>
      </c>
      <c r="U90" s="204">
        <v>100</v>
      </c>
      <c r="V90" s="61" t="s">
        <v>1277</v>
      </c>
      <c r="W90" s="206">
        <v>0</v>
      </c>
      <c r="X90" s="204">
        <v>100</v>
      </c>
      <c r="Y90" s="61" t="s">
        <v>1277</v>
      </c>
    </row>
    <row r="91" spans="2:25" s="78" customFormat="1" ht="35.1" customHeight="1" x14ac:dyDescent="0.25">
      <c r="B91" s="51" t="s">
        <v>219</v>
      </c>
      <c r="C91" s="30" t="s">
        <v>221</v>
      </c>
      <c r="D91" s="51" t="s">
        <v>120</v>
      </c>
      <c r="E91" s="88" t="s">
        <v>149</v>
      </c>
      <c r="F91" s="35" t="s">
        <v>27</v>
      </c>
      <c r="G91" s="31">
        <v>45293</v>
      </c>
      <c r="H91" s="32" t="s">
        <v>146</v>
      </c>
      <c r="I91" s="34">
        <v>1</v>
      </c>
      <c r="J91" s="35" t="s">
        <v>74</v>
      </c>
      <c r="K91" s="54" t="s">
        <v>138</v>
      </c>
      <c r="L91" s="167">
        <v>5940000</v>
      </c>
      <c r="M91" s="90">
        <v>0</v>
      </c>
      <c r="N91" s="61" t="s">
        <v>794</v>
      </c>
      <c r="O91" s="173">
        <v>50</v>
      </c>
      <c r="P91" s="61" t="s">
        <v>777</v>
      </c>
      <c r="Q91" s="206">
        <v>0</v>
      </c>
      <c r="R91" s="204">
        <v>90</v>
      </c>
      <c r="S91" s="246" t="s">
        <v>1169</v>
      </c>
      <c r="T91" s="206">
        <v>0</v>
      </c>
      <c r="U91" s="204">
        <v>100</v>
      </c>
      <c r="V91" s="61" t="s">
        <v>1277</v>
      </c>
      <c r="W91" s="206">
        <v>0</v>
      </c>
      <c r="X91" s="204">
        <v>100</v>
      </c>
      <c r="Y91" s="61" t="s">
        <v>1277</v>
      </c>
    </row>
    <row r="92" spans="2:25" s="78" customFormat="1" ht="35.1" customHeight="1" x14ac:dyDescent="0.25">
      <c r="B92" s="51" t="s">
        <v>219</v>
      </c>
      <c r="C92" s="30" t="s">
        <v>221</v>
      </c>
      <c r="D92" s="51" t="s">
        <v>120</v>
      </c>
      <c r="E92" s="88" t="s">
        <v>150</v>
      </c>
      <c r="F92" s="35" t="s">
        <v>27</v>
      </c>
      <c r="G92" s="31">
        <v>45293</v>
      </c>
      <c r="H92" s="32" t="s">
        <v>146</v>
      </c>
      <c r="I92" s="34">
        <v>1</v>
      </c>
      <c r="J92" s="35" t="s">
        <v>74</v>
      </c>
      <c r="K92" s="54" t="s">
        <v>138</v>
      </c>
      <c r="L92" s="167">
        <v>5940000</v>
      </c>
      <c r="M92" s="90">
        <v>0</v>
      </c>
      <c r="N92" s="61" t="s">
        <v>794</v>
      </c>
      <c r="O92" s="173">
        <v>50</v>
      </c>
      <c r="P92" s="61" t="s">
        <v>777</v>
      </c>
      <c r="Q92" s="206">
        <v>0</v>
      </c>
      <c r="R92" s="204">
        <v>90</v>
      </c>
      <c r="S92" s="246" t="s">
        <v>1169</v>
      </c>
      <c r="T92" s="206">
        <v>0</v>
      </c>
      <c r="U92" s="204">
        <v>100</v>
      </c>
      <c r="V92" s="61" t="s">
        <v>1277</v>
      </c>
      <c r="W92" s="206">
        <v>0</v>
      </c>
      <c r="X92" s="204">
        <v>100</v>
      </c>
      <c r="Y92" s="61" t="s">
        <v>1277</v>
      </c>
    </row>
    <row r="93" spans="2:25" s="78" customFormat="1" ht="35.1" customHeight="1" x14ac:dyDescent="0.25">
      <c r="B93" s="51" t="s">
        <v>219</v>
      </c>
      <c r="C93" s="30" t="s">
        <v>221</v>
      </c>
      <c r="D93" s="51" t="s">
        <v>120</v>
      </c>
      <c r="E93" s="88" t="s">
        <v>1106</v>
      </c>
      <c r="F93" s="35" t="s">
        <v>27</v>
      </c>
      <c r="G93" s="31">
        <v>45299</v>
      </c>
      <c r="H93" s="32" t="s">
        <v>151</v>
      </c>
      <c r="I93" s="34">
        <v>1</v>
      </c>
      <c r="J93" s="35" t="s">
        <v>74</v>
      </c>
      <c r="K93" s="54" t="s">
        <v>138</v>
      </c>
      <c r="L93" s="91">
        <v>7560000</v>
      </c>
      <c r="M93" s="90">
        <v>0</v>
      </c>
      <c r="N93" s="35" t="s">
        <v>77</v>
      </c>
      <c r="O93" s="173">
        <v>0</v>
      </c>
      <c r="P93" s="61" t="s">
        <v>778</v>
      </c>
      <c r="Q93" s="206">
        <v>0</v>
      </c>
      <c r="R93" s="204">
        <v>40</v>
      </c>
      <c r="S93" s="59" t="s">
        <v>1107</v>
      </c>
      <c r="T93" s="206">
        <v>0</v>
      </c>
      <c r="U93" s="204">
        <v>75</v>
      </c>
      <c r="V93" s="61" t="s">
        <v>1278</v>
      </c>
      <c r="W93" s="206">
        <v>0</v>
      </c>
      <c r="X93" s="204">
        <v>100</v>
      </c>
      <c r="Y93" s="61" t="s">
        <v>1568</v>
      </c>
    </row>
    <row r="94" spans="2:25" s="78" customFormat="1" ht="35.1" customHeight="1" x14ac:dyDescent="0.25">
      <c r="B94" s="51" t="s">
        <v>219</v>
      </c>
      <c r="C94" s="30" t="s">
        <v>221</v>
      </c>
      <c r="D94" s="51" t="s">
        <v>120</v>
      </c>
      <c r="E94" s="89" t="s">
        <v>1279</v>
      </c>
      <c r="F94" s="35" t="s">
        <v>27</v>
      </c>
      <c r="G94" s="79">
        <v>45293</v>
      </c>
      <c r="H94" s="49" t="s">
        <v>160</v>
      </c>
      <c r="I94" s="34">
        <v>1</v>
      </c>
      <c r="J94" s="35" t="s">
        <v>74</v>
      </c>
      <c r="K94" s="54" t="s">
        <v>138</v>
      </c>
      <c r="L94" s="91">
        <v>15600000</v>
      </c>
      <c r="M94" s="90">
        <v>0</v>
      </c>
      <c r="N94" s="35" t="s">
        <v>77</v>
      </c>
      <c r="O94" s="173">
        <v>0</v>
      </c>
      <c r="P94" s="61" t="s">
        <v>779</v>
      </c>
      <c r="Q94" s="206">
        <v>0</v>
      </c>
      <c r="R94" s="204">
        <v>0</v>
      </c>
      <c r="S94" s="59" t="s">
        <v>1109</v>
      </c>
      <c r="T94" s="206">
        <v>0</v>
      </c>
      <c r="U94" s="204">
        <v>0</v>
      </c>
      <c r="V94" s="61" t="s">
        <v>1280</v>
      </c>
      <c r="W94" s="206">
        <v>0</v>
      </c>
      <c r="X94" s="204">
        <v>0</v>
      </c>
      <c r="Y94" s="61" t="s">
        <v>1569</v>
      </c>
    </row>
    <row r="95" spans="2:25" s="78" customFormat="1" ht="35.1" customHeight="1" x14ac:dyDescent="0.25">
      <c r="B95" s="51" t="s">
        <v>219</v>
      </c>
      <c r="C95" s="30" t="s">
        <v>221</v>
      </c>
      <c r="D95" s="51" t="s">
        <v>120</v>
      </c>
      <c r="E95" s="53" t="s">
        <v>152</v>
      </c>
      <c r="F95" s="35" t="s">
        <v>27</v>
      </c>
      <c r="G95" s="31">
        <v>45293</v>
      </c>
      <c r="H95" s="32" t="s">
        <v>160</v>
      </c>
      <c r="I95" s="34">
        <v>1</v>
      </c>
      <c r="J95" s="35" t="s">
        <v>74</v>
      </c>
      <c r="K95" s="54" t="s">
        <v>138</v>
      </c>
      <c r="L95" s="91">
        <v>12000000</v>
      </c>
      <c r="M95" s="90">
        <v>0</v>
      </c>
      <c r="N95" s="35" t="s">
        <v>77</v>
      </c>
      <c r="O95" s="173">
        <v>0</v>
      </c>
      <c r="P95" s="61" t="s">
        <v>781</v>
      </c>
      <c r="Q95" s="220">
        <v>12000000</v>
      </c>
      <c r="R95" s="204">
        <v>100</v>
      </c>
      <c r="S95" s="59" t="s">
        <v>1110</v>
      </c>
      <c r="T95" s="206">
        <v>0</v>
      </c>
      <c r="U95" s="204">
        <v>100</v>
      </c>
      <c r="V95" s="61" t="s">
        <v>1277</v>
      </c>
      <c r="W95" s="206">
        <v>0</v>
      </c>
      <c r="X95" s="204">
        <v>100</v>
      </c>
      <c r="Y95" s="61" t="s">
        <v>1277</v>
      </c>
    </row>
    <row r="96" spans="2:25" s="78" customFormat="1" ht="35.1" customHeight="1" x14ac:dyDescent="0.25">
      <c r="B96" s="51" t="s">
        <v>219</v>
      </c>
      <c r="C96" s="30" t="s">
        <v>221</v>
      </c>
      <c r="D96" s="51" t="s">
        <v>120</v>
      </c>
      <c r="E96" s="53" t="s">
        <v>153</v>
      </c>
      <c r="F96" s="35" t="s">
        <v>27</v>
      </c>
      <c r="G96" s="31">
        <v>45298</v>
      </c>
      <c r="H96" s="32" t="s">
        <v>161</v>
      </c>
      <c r="I96" s="34">
        <v>1</v>
      </c>
      <c r="J96" s="35" t="s">
        <v>74</v>
      </c>
      <c r="K96" s="54" t="s">
        <v>138</v>
      </c>
      <c r="L96" s="91">
        <v>15600000</v>
      </c>
      <c r="M96" s="90">
        <v>0</v>
      </c>
      <c r="N96" s="35" t="s">
        <v>77</v>
      </c>
      <c r="O96" s="173">
        <v>0</v>
      </c>
      <c r="P96" s="55" t="s">
        <v>780</v>
      </c>
      <c r="Q96" s="235">
        <v>0</v>
      </c>
      <c r="R96" s="204">
        <v>50</v>
      </c>
      <c r="S96" s="59" t="s">
        <v>1111</v>
      </c>
      <c r="T96" s="206">
        <v>0</v>
      </c>
      <c r="U96" s="204">
        <v>100</v>
      </c>
      <c r="V96" s="61" t="s">
        <v>1281</v>
      </c>
      <c r="W96" s="206">
        <v>0</v>
      </c>
      <c r="X96" s="204">
        <v>100</v>
      </c>
      <c r="Y96" s="61" t="s">
        <v>1281</v>
      </c>
    </row>
    <row r="97" spans="2:25" s="78" customFormat="1" ht="35.1" customHeight="1" x14ac:dyDescent="0.25">
      <c r="B97" s="51" t="s">
        <v>219</v>
      </c>
      <c r="C97" s="30" t="s">
        <v>221</v>
      </c>
      <c r="D97" s="51" t="s">
        <v>120</v>
      </c>
      <c r="E97" s="53" t="s">
        <v>154</v>
      </c>
      <c r="F97" s="35" t="s">
        <v>27</v>
      </c>
      <c r="G97" s="31">
        <v>45299</v>
      </c>
      <c r="H97" s="32" t="s">
        <v>151</v>
      </c>
      <c r="I97" s="34">
        <v>1</v>
      </c>
      <c r="J97" s="35" t="s">
        <v>74</v>
      </c>
      <c r="K97" s="54" t="s">
        <v>138</v>
      </c>
      <c r="L97" s="91">
        <v>15600000</v>
      </c>
      <c r="M97" s="90">
        <v>0</v>
      </c>
      <c r="N97" s="35" t="s">
        <v>77</v>
      </c>
      <c r="O97" s="173">
        <v>0</v>
      </c>
      <c r="P97" s="61" t="s">
        <v>778</v>
      </c>
      <c r="Q97" s="235">
        <v>0</v>
      </c>
      <c r="R97" s="237">
        <v>20</v>
      </c>
      <c r="S97" s="59" t="s">
        <v>1108</v>
      </c>
      <c r="T97" s="206">
        <v>0</v>
      </c>
      <c r="U97" s="204">
        <v>75</v>
      </c>
      <c r="V97" s="61" t="s">
        <v>1570</v>
      </c>
      <c r="W97" s="206">
        <v>0</v>
      </c>
      <c r="X97" s="204">
        <v>100</v>
      </c>
      <c r="Y97" s="61" t="s">
        <v>1571</v>
      </c>
    </row>
    <row r="98" spans="2:25" s="78" customFormat="1" ht="35.1" customHeight="1" x14ac:dyDescent="0.25">
      <c r="B98" s="51" t="s">
        <v>219</v>
      </c>
      <c r="C98" s="30" t="s">
        <v>221</v>
      </c>
      <c r="D98" s="51" t="s">
        <v>120</v>
      </c>
      <c r="E98" s="53" t="s">
        <v>155</v>
      </c>
      <c r="F98" s="35" t="s">
        <v>27</v>
      </c>
      <c r="G98" s="31">
        <v>45293</v>
      </c>
      <c r="H98" s="32" t="s">
        <v>160</v>
      </c>
      <c r="I98" s="34">
        <v>1</v>
      </c>
      <c r="J98" s="35" t="s">
        <v>74</v>
      </c>
      <c r="K98" s="54" t="s">
        <v>138</v>
      </c>
      <c r="L98" s="91">
        <v>0</v>
      </c>
      <c r="M98" s="90">
        <v>0</v>
      </c>
      <c r="N98" s="61" t="s">
        <v>794</v>
      </c>
      <c r="O98" s="173">
        <v>50</v>
      </c>
      <c r="P98" s="55" t="s">
        <v>782</v>
      </c>
      <c r="Q98" s="206">
        <v>0</v>
      </c>
      <c r="R98" s="204">
        <v>100</v>
      </c>
      <c r="S98" s="246" t="s">
        <v>1170</v>
      </c>
      <c r="T98" s="206">
        <v>0</v>
      </c>
      <c r="U98" s="204">
        <v>100</v>
      </c>
      <c r="V98" s="61" t="s">
        <v>1277</v>
      </c>
      <c r="W98" s="206">
        <v>0</v>
      </c>
      <c r="X98" s="204">
        <v>100</v>
      </c>
      <c r="Y98" s="61" t="s">
        <v>1277</v>
      </c>
    </row>
    <row r="99" spans="2:25" s="78" customFormat="1" ht="35.1" customHeight="1" x14ac:dyDescent="0.25">
      <c r="B99" s="60" t="s">
        <v>219</v>
      </c>
      <c r="C99" s="61" t="s">
        <v>221</v>
      </c>
      <c r="D99" s="60"/>
      <c r="E99" s="53" t="s">
        <v>1113</v>
      </c>
      <c r="F99" s="35" t="s">
        <v>27</v>
      </c>
      <c r="G99" s="31"/>
      <c r="H99" s="32"/>
      <c r="I99" s="34"/>
      <c r="J99" s="35"/>
      <c r="K99" s="54"/>
      <c r="L99" s="91">
        <v>15600000</v>
      </c>
      <c r="M99" s="90">
        <v>0</v>
      </c>
      <c r="N99" s="35" t="s">
        <v>77</v>
      </c>
      <c r="O99" s="173">
        <v>0</v>
      </c>
      <c r="P99" s="61" t="s">
        <v>973</v>
      </c>
      <c r="Q99" s="206">
        <v>0</v>
      </c>
      <c r="R99" s="204">
        <v>100</v>
      </c>
      <c r="S99" s="59" t="s">
        <v>1114</v>
      </c>
      <c r="T99" s="206">
        <v>0</v>
      </c>
      <c r="U99" s="204">
        <v>100</v>
      </c>
      <c r="V99" s="61" t="s">
        <v>1277</v>
      </c>
      <c r="W99" s="206">
        <v>0</v>
      </c>
      <c r="X99" s="204">
        <v>100</v>
      </c>
      <c r="Y99" s="61" t="s">
        <v>1277</v>
      </c>
    </row>
    <row r="100" spans="2:25" s="78" customFormat="1" ht="35.1" customHeight="1" x14ac:dyDescent="0.25">
      <c r="B100" s="51" t="s">
        <v>219</v>
      </c>
      <c r="C100" s="30" t="s">
        <v>221</v>
      </c>
      <c r="D100" s="51" t="s">
        <v>120</v>
      </c>
      <c r="E100" s="53" t="s">
        <v>156</v>
      </c>
      <c r="F100" s="35" t="s">
        <v>27</v>
      </c>
      <c r="G100" s="31">
        <v>45298</v>
      </c>
      <c r="H100" s="32" t="s">
        <v>161</v>
      </c>
      <c r="I100" s="34">
        <v>1</v>
      </c>
      <c r="J100" s="35" t="s">
        <v>74</v>
      </c>
      <c r="K100" s="54" t="s">
        <v>138</v>
      </c>
      <c r="L100" s="91">
        <v>15600000</v>
      </c>
      <c r="M100" s="90">
        <v>0</v>
      </c>
      <c r="N100" s="35" t="s">
        <v>77</v>
      </c>
      <c r="O100" s="173">
        <v>0</v>
      </c>
      <c r="P100" s="61" t="s">
        <v>778</v>
      </c>
      <c r="Q100" s="235">
        <v>0</v>
      </c>
      <c r="R100" s="237">
        <v>50</v>
      </c>
      <c r="S100" s="59" t="s">
        <v>1112</v>
      </c>
      <c r="T100" s="206">
        <v>0</v>
      </c>
      <c r="U100" s="204">
        <v>100</v>
      </c>
      <c r="V100" s="61" t="s">
        <v>1281</v>
      </c>
      <c r="W100" s="206">
        <v>0</v>
      </c>
      <c r="X100" s="204">
        <v>100</v>
      </c>
      <c r="Y100" s="61" t="s">
        <v>1281</v>
      </c>
    </row>
    <row r="101" spans="2:25" s="78" customFormat="1" ht="35.1" customHeight="1" x14ac:dyDescent="0.25">
      <c r="B101" s="51" t="s">
        <v>219</v>
      </c>
      <c r="C101" s="30" t="s">
        <v>221</v>
      </c>
      <c r="D101" s="51" t="s">
        <v>120</v>
      </c>
      <c r="E101" s="53" t="s">
        <v>157</v>
      </c>
      <c r="F101" s="35" t="s">
        <v>27</v>
      </c>
      <c r="G101" s="31">
        <v>45293</v>
      </c>
      <c r="H101" s="32" t="s">
        <v>160</v>
      </c>
      <c r="I101" s="34">
        <v>1</v>
      </c>
      <c r="J101" s="35" t="s">
        <v>74</v>
      </c>
      <c r="K101" s="54" t="s">
        <v>138</v>
      </c>
      <c r="L101" s="91">
        <v>0</v>
      </c>
      <c r="M101" s="90">
        <v>0</v>
      </c>
      <c r="N101" s="61" t="s">
        <v>794</v>
      </c>
      <c r="O101" s="173">
        <v>100</v>
      </c>
      <c r="P101" s="61" t="s">
        <v>783</v>
      </c>
      <c r="Q101" s="235">
        <v>0</v>
      </c>
      <c r="R101" s="204">
        <v>100</v>
      </c>
      <c r="S101" s="59" t="s">
        <v>1117</v>
      </c>
      <c r="T101" s="206">
        <v>0</v>
      </c>
      <c r="U101" s="204">
        <v>100</v>
      </c>
      <c r="V101" s="61" t="s">
        <v>1277</v>
      </c>
      <c r="W101" s="206">
        <v>0</v>
      </c>
      <c r="X101" s="204">
        <v>100</v>
      </c>
      <c r="Y101" s="61" t="s">
        <v>1277</v>
      </c>
    </row>
    <row r="102" spans="2:25" s="78" customFormat="1" ht="35.1" customHeight="1" x14ac:dyDescent="0.25">
      <c r="B102" s="60" t="s">
        <v>219</v>
      </c>
      <c r="C102" s="61" t="s">
        <v>221</v>
      </c>
      <c r="D102" s="60"/>
      <c r="E102" s="53" t="s">
        <v>157</v>
      </c>
      <c r="F102" s="35" t="s">
        <v>27</v>
      </c>
      <c r="G102" s="31"/>
      <c r="H102" s="32"/>
      <c r="I102" s="34"/>
      <c r="J102" s="35"/>
      <c r="K102" s="54"/>
      <c r="L102" s="91">
        <v>0</v>
      </c>
      <c r="M102" s="90">
        <v>0</v>
      </c>
      <c r="N102" s="61" t="s">
        <v>794</v>
      </c>
      <c r="O102" s="173">
        <v>0</v>
      </c>
      <c r="P102" s="61" t="s">
        <v>502</v>
      </c>
      <c r="Q102" s="235">
        <v>0</v>
      </c>
      <c r="R102" s="204">
        <v>100</v>
      </c>
      <c r="S102" s="59" t="s">
        <v>1116</v>
      </c>
      <c r="T102" s="206">
        <v>0</v>
      </c>
      <c r="U102" s="204">
        <v>100</v>
      </c>
      <c r="V102" s="61" t="s">
        <v>1277</v>
      </c>
      <c r="W102" s="206">
        <v>0</v>
      </c>
      <c r="X102" s="204">
        <v>100</v>
      </c>
      <c r="Y102" s="61" t="s">
        <v>1277</v>
      </c>
    </row>
    <row r="103" spans="2:25" s="78" customFormat="1" ht="35.1" customHeight="1" x14ac:dyDescent="0.25">
      <c r="B103" s="51" t="s">
        <v>219</v>
      </c>
      <c r="C103" s="30" t="s">
        <v>221</v>
      </c>
      <c r="D103" s="51" t="s">
        <v>120</v>
      </c>
      <c r="E103" s="53" t="s">
        <v>158</v>
      </c>
      <c r="F103" s="35" t="s">
        <v>27</v>
      </c>
      <c r="G103" s="31">
        <v>45298</v>
      </c>
      <c r="H103" s="32" t="s">
        <v>161</v>
      </c>
      <c r="I103" s="34">
        <v>1</v>
      </c>
      <c r="J103" s="35" t="s">
        <v>74</v>
      </c>
      <c r="K103" s="54" t="s">
        <v>138</v>
      </c>
      <c r="L103" s="167">
        <v>15600000</v>
      </c>
      <c r="M103" s="90">
        <v>0</v>
      </c>
      <c r="N103" s="35" t="s">
        <v>77</v>
      </c>
      <c r="O103" s="173">
        <v>0</v>
      </c>
      <c r="P103" s="61" t="s">
        <v>784</v>
      </c>
      <c r="Q103" s="235">
        <v>0</v>
      </c>
      <c r="R103" s="204">
        <v>50</v>
      </c>
      <c r="S103" s="59" t="s">
        <v>1115</v>
      </c>
      <c r="T103" s="206">
        <v>0</v>
      </c>
      <c r="U103" s="204">
        <v>100</v>
      </c>
      <c r="V103" s="61" t="s">
        <v>1281</v>
      </c>
      <c r="W103" s="206">
        <v>0</v>
      </c>
      <c r="X103" s="204">
        <v>100</v>
      </c>
      <c r="Y103" s="61" t="s">
        <v>1281</v>
      </c>
    </row>
    <row r="104" spans="2:25" s="78" customFormat="1" ht="35.1" customHeight="1" x14ac:dyDescent="0.25">
      <c r="B104" s="51" t="s">
        <v>219</v>
      </c>
      <c r="C104" s="30" t="s">
        <v>221</v>
      </c>
      <c r="D104" s="51" t="s">
        <v>120</v>
      </c>
      <c r="E104" s="53" t="s">
        <v>159</v>
      </c>
      <c r="F104" s="35" t="s">
        <v>27</v>
      </c>
      <c r="G104" s="31">
        <v>45299</v>
      </c>
      <c r="H104" s="32" t="s">
        <v>151</v>
      </c>
      <c r="I104" s="34">
        <v>1</v>
      </c>
      <c r="J104" s="35" t="s">
        <v>74</v>
      </c>
      <c r="K104" s="54" t="s">
        <v>138</v>
      </c>
      <c r="L104" s="167">
        <v>15600000</v>
      </c>
      <c r="M104" s="90">
        <v>0</v>
      </c>
      <c r="N104" s="35" t="s">
        <v>77</v>
      </c>
      <c r="O104" s="173">
        <v>0</v>
      </c>
      <c r="P104" s="61" t="s">
        <v>778</v>
      </c>
      <c r="Q104" s="235">
        <v>0</v>
      </c>
      <c r="R104" s="237">
        <v>20</v>
      </c>
      <c r="S104" s="59" t="s">
        <v>1108</v>
      </c>
      <c r="T104" s="206">
        <v>0</v>
      </c>
      <c r="U104" s="204">
        <v>75</v>
      </c>
      <c r="V104" s="61" t="s">
        <v>1572</v>
      </c>
      <c r="W104" s="206">
        <v>0</v>
      </c>
      <c r="X104" s="204">
        <v>100</v>
      </c>
      <c r="Y104" s="61" t="s">
        <v>1573</v>
      </c>
    </row>
    <row r="105" spans="2:25" s="78" customFormat="1" ht="35.1" customHeight="1" x14ac:dyDescent="0.25">
      <c r="B105" s="51" t="s">
        <v>219</v>
      </c>
      <c r="C105" s="30" t="s">
        <v>221</v>
      </c>
      <c r="D105" s="51" t="s">
        <v>120</v>
      </c>
      <c r="E105" s="53" t="s">
        <v>1282</v>
      </c>
      <c r="F105" s="35" t="s">
        <v>27</v>
      </c>
      <c r="G105" s="31">
        <v>45293</v>
      </c>
      <c r="H105" s="32" t="s">
        <v>162</v>
      </c>
      <c r="I105" s="34">
        <v>1</v>
      </c>
      <c r="J105" s="35" t="s">
        <v>74</v>
      </c>
      <c r="K105" s="54" t="s">
        <v>138</v>
      </c>
      <c r="L105" s="167">
        <v>12480000</v>
      </c>
      <c r="M105" s="90">
        <v>0</v>
      </c>
      <c r="N105" s="35" t="s">
        <v>77</v>
      </c>
      <c r="O105" s="173">
        <v>0</v>
      </c>
      <c r="P105" s="61" t="s">
        <v>785</v>
      </c>
      <c r="Q105" s="206">
        <v>0</v>
      </c>
      <c r="R105" s="204">
        <v>0</v>
      </c>
      <c r="S105" s="59" t="s">
        <v>1118</v>
      </c>
      <c r="T105" s="206">
        <v>0</v>
      </c>
      <c r="U105" s="204">
        <v>50</v>
      </c>
      <c r="V105" s="61" t="s">
        <v>1283</v>
      </c>
      <c r="W105" s="206">
        <v>0</v>
      </c>
      <c r="X105" s="204">
        <v>100</v>
      </c>
      <c r="Y105" s="61" t="s">
        <v>1574</v>
      </c>
    </row>
    <row r="106" spans="2:25" s="78" customFormat="1" ht="35.1" customHeight="1" x14ac:dyDescent="0.25">
      <c r="B106" s="51" t="s">
        <v>219</v>
      </c>
      <c r="C106" s="30" t="s">
        <v>221</v>
      </c>
      <c r="D106" s="51" t="s">
        <v>120</v>
      </c>
      <c r="E106" s="53" t="s">
        <v>1575</v>
      </c>
      <c r="F106" s="35" t="s">
        <v>27</v>
      </c>
      <c r="G106" s="31">
        <v>45293</v>
      </c>
      <c r="H106" s="32" t="s">
        <v>162</v>
      </c>
      <c r="I106" s="34">
        <v>1</v>
      </c>
      <c r="J106" s="35" t="s">
        <v>74</v>
      </c>
      <c r="K106" s="54" t="s">
        <v>138</v>
      </c>
      <c r="L106" s="167">
        <v>4800000</v>
      </c>
      <c r="M106" s="90">
        <v>0</v>
      </c>
      <c r="N106" s="35" t="s">
        <v>77</v>
      </c>
      <c r="O106" s="173">
        <v>0</v>
      </c>
      <c r="P106" s="61" t="s">
        <v>785</v>
      </c>
      <c r="Q106" s="206">
        <v>0</v>
      </c>
      <c r="R106" s="204">
        <v>0</v>
      </c>
      <c r="S106" s="59" t="s">
        <v>1118</v>
      </c>
      <c r="T106" s="206">
        <v>0</v>
      </c>
      <c r="U106" s="204">
        <v>0</v>
      </c>
      <c r="V106" s="61" t="s">
        <v>1284</v>
      </c>
      <c r="W106" s="206">
        <v>0</v>
      </c>
      <c r="X106" s="204">
        <v>100</v>
      </c>
      <c r="Y106" s="61" t="s">
        <v>1576</v>
      </c>
    </row>
    <row r="107" spans="2:25" s="78" customFormat="1" ht="35.1" customHeight="1" x14ac:dyDescent="0.25">
      <c r="B107" s="51" t="s">
        <v>219</v>
      </c>
      <c r="C107" s="30" t="s">
        <v>221</v>
      </c>
      <c r="D107" s="51" t="s">
        <v>120</v>
      </c>
      <c r="E107" s="53" t="s">
        <v>1285</v>
      </c>
      <c r="F107" s="35" t="s">
        <v>27</v>
      </c>
      <c r="G107" s="31">
        <v>45293</v>
      </c>
      <c r="H107" s="32" t="s">
        <v>162</v>
      </c>
      <c r="I107" s="34">
        <v>1</v>
      </c>
      <c r="J107" s="35" t="s">
        <v>74</v>
      </c>
      <c r="K107" s="54" t="s">
        <v>138</v>
      </c>
      <c r="L107" s="167">
        <v>4800000</v>
      </c>
      <c r="M107" s="90">
        <v>0</v>
      </c>
      <c r="N107" s="35" t="s">
        <v>77</v>
      </c>
      <c r="O107" s="173">
        <v>0</v>
      </c>
      <c r="P107" s="61" t="s">
        <v>785</v>
      </c>
      <c r="Q107" s="206">
        <v>0</v>
      </c>
      <c r="R107" s="204">
        <v>0</v>
      </c>
      <c r="S107" s="59" t="s">
        <v>1118</v>
      </c>
      <c r="T107" s="206">
        <v>0</v>
      </c>
      <c r="U107" s="204">
        <v>0</v>
      </c>
      <c r="V107" s="61" t="s">
        <v>1284</v>
      </c>
      <c r="W107" s="206">
        <v>0</v>
      </c>
      <c r="X107" s="204">
        <v>100</v>
      </c>
      <c r="Y107" s="61" t="s">
        <v>1577</v>
      </c>
    </row>
    <row r="108" spans="2:25" s="78" customFormat="1" ht="35.1" customHeight="1" x14ac:dyDescent="0.25">
      <c r="B108" s="51" t="s">
        <v>219</v>
      </c>
      <c r="C108" s="30" t="s">
        <v>221</v>
      </c>
      <c r="D108" s="51" t="s">
        <v>120</v>
      </c>
      <c r="E108" s="53" t="s">
        <v>1285</v>
      </c>
      <c r="F108" s="35" t="s">
        <v>27</v>
      </c>
      <c r="G108" s="31">
        <v>45293</v>
      </c>
      <c r="H108" s="32" t="s">
        <v>162</v>
      </c>
      <c r="I108" s="34">
        <v>1</v>
      </c>
      <c r="J108" s="35" t="s">
        <v>74</v>
      </c>
      <c r="K108" s="54" t="s">
        <v>138</v>
      </c>
      <c r="L108" s="167">
        <v>4800000</v>
      </c>
      <c r="M108" s="90">
        <v>0</v>
      </c>
      <c r="N108" s="35" t="s">
        <v>77</v>
      </c>
      <c r="O108" s="173">
        <v>0</v>
      </c>
      <c r="P108" s="61" t="s">
        <v>785</v>
      </c>
      <c r="Q108" s="206">
        <v>0</v>
      </c>
      <c r="R108" s="204">
        <v>0</v>
      </c>
      <c r="S108" s="59" t="s">
        <v>1118</v>
      </c>
      <c r="T108" s="206">
        <v>0</v>
      </c>
      <c r="U108" s="204">
        <v>50</v>
      </c>
      <c r="V108" s="61" t="s">
        <v>1286</v>
      </c>
      <c r="W108" s="206">
        <v>0</v>
      </c>
      <c r="X108" s="204">
        <v>100</v>
      </c>
      <c r="Y108" s="61" t="s">
        <v>1578</v>
      </c>
    </row>
    <row r="109" spans="2:25" s="78" customFormat="1" ht="35.1" customHeight="1" x14ac:dyDescent="0.25">
      <c r="B109" s="51" t="s">
        <v>219</v>
      </c>
      <c r="C109" s="30" t="s">
        <v>221</v>
      </c>
      <c r="D109" s="51" t="s">
        <v>120</v>
      </c>
      <c r="E109" s="53" t="s">
        <v>770</v>
      </c>
      <c r="F109" s="35" t="s">
        <v>27</v>
      </c>
      <c r="G109" s="31">
        <v>45293</v>
      </c>
      <c r="H109" s="32" t="s">
        <v>160</v>
      </c>
      <c r="I109" s="34">
        <v>1</v>
      </c>
      <c r="J109" s="35" t="s">
        <v>74</v>
      </c>
      <c r="K109" s="54" t="s">
        <v>138</v>
      </c>
      <c r="L109" s="167">
        <v>25000000</v>
      </c>
      <c r="M109" s="90">
        <v>0</v>
      </c>
      <c r="N109" s="61" t="s">
        <v>794</v>
      </c>
      <c r="O109" s="173">
        <v>25</v>
      </c>
      <c r="P109" s="61" t="s">
        <v>786</v>
      </c>
      <c r="Q109" s="206">
        <v>0</v>
      </c>
      <c r="R109" s="204">
        <v>80</v>
      </c>
      <c r="S109" s="59" t="s">
        <v>1119</v>
      </c>
      <c r="T109" s="206">
        <v>0</v>
      </c>
      <c r="U109" s="204">
        <v>100</v>
      </c>
      <c r="V109" s="61" t="s">
        <v>1287</v>
      </c>
      <c r="W109" s="206">
        <v>0</v>
      </c>
      <c r="X109" s="204">
        <v>100</v>
      </c>
      <c r="Y109" s="61" t="s">
        <v>1287</v>
      </c>
    </row>
    <row r="110" spans="2:25" s="78" customFormat="1" ht="35.1" customHeight="1" x14ac:dyDescent="0.25">
      <c r="B110" s="51" t="s">
        <v>219</v>
      </c>
      <c r="C110" s="30" t="s">
        <v>221</v>
      </c>
      <c r="D110" s="51" t="s">
        <v>120</v>
      </c>
      <c r="E110" s="53" t="s">
        <v>1292</v>
      </c>
      <c r="F110" s="35" t="s">
        <v>27</v>
      </c>
      <c r="G110" s="31">
        <v>45299</v>
      </c>
      <c r="H110" s="32" t="s">
        <v>151</v>
      </c>
      <c r="I110" s="34">
        <v>1</v>
      </c>
      <c r="J110" s="35" t="s">
        <v>74</v>
      </c>
      <c r="K110" s="54" t="s">
        <v>138</v>
      </c>
      <c r="L110" s="167">
        <v>0</v>
      </c>
      <c r="M110" s="90">
        <v>0</v>
      </c>
      <c r="N110" s="35" t="s">
        <v>77</v>
      </c>
      <c r="O110" s="173">
        <v>0</v>
      </c>
      <c r="P110" s="61" t="s">
        <v>778</v>
      </c>
      <c r="Q110" s="206">
        <v>0</v>
      </c>
      <c r="R110" s="204">
        <v>0</v>
      </c>
      <c r="S110" s="59" t="s">
        <v>1118</v>
      </c>
      <c r="T110" s="206">
        <v>0</v>
      </c>
      <c r="U110" s="204">
        <v>75</v>
      </c>
      <c r="V110" s="61" t="s">
        <v>1288</v>
      </c>
      <c r="W110" s="206">
        <v>0</v>
      </c>
      <c r="X110" s="204">
        <v>100</v>
      </c>
      <c r="Y110" s="61" t="s">
        <v>1579</v>
      </c>
    </row>
    <row r="111" spans="2:25" s="78" customFormat="1" ht="35.1" customHeight="1" x14ac:dyDescent="0.25">
      <c r="B111" s="60" t="s">
        <v>219</v>
      </c>
      <c r="C111" s="61" t="s">
        <v>221</v>
      </c>
      <c r="D111" s="60" t="s">
        <v>120</v>
      </c>
      <c r="E111" s="53" t="s">
        <v>1291</v>
      </c>
      <c r="F111" s="35" t="s">
        <v>27</v>
      </c>
      <c r="G111" s="31"/>
      <c r="H111" s="32"/>
      <c r="I111" s="34"/>
      <c r="J111" s="35"/>
      <c r="K111" s="54"/>
      <c r="L111" s="167">
        <v>0</v>
      </c>
      <c r="M111" s="90"/>
      <c r="N111" s="35"/>
      <c r="O111" s="173"/>
      <c r="P111" s="61"/>
      <c r="Q111" s="206">
        <v>0</v>
      </c>
      <c r="R111" s="204">
        <v>0</v>
      </c>
      <c r="S111" s="59" t="s">
        <v>1118</v>
      </c>
      <c r="T111" s="206">
        <v>0</v>
      </c>
      <c r="U111" s="204">
        <v>75</v>
      </c>
      <c r="V111" s="61" t="s">
        <v>1580</v>
      </c>
      <c r="W111" s="206">
        <v>0</v>
      </c>
      <c r="X111" s="204">
        <v>100</v>
      </c>
      <c r="Y111" s="61" t="s">
        <v>1581</v>
      </c>
    </row>
    <row r="112" spans="2:25" s="78" customFormat="1" ht="35.1" customHeight="1" x14ac:dyDescent="0.25">
      <c r="B112" s="60" t="s">
        <v>219</v>
      </c>
      <c r="C112" s="61" t="s">
        <v>221</v>
      </c>
      <c r="D112" s="60" t="s">
        <v>120</v>
      </c>
      <c r="E112" s="53" t="s">
        <v>1290</v>
      </c>
      <c r="F112" s="35" t="s">
        <v>27</v>
      </c>
      <c r="G112" s="31"/>
      <c r="H112" s="32"/>
      <c r="I112" s="34"/>
      <c r="J112" s="35"/>
      <c r="K112" s="54"/>
      <c r="L112" s="167">
        <v>0</v>
      </c>
      <c r="M112" s="90"/>
      <c r="N112" s="35"/>
      <c r="O112" s="173"/>
      <c r="P112" s="61"/>
      <c r="Q112" s="206">
        <v>0</v>
      </c>
      <c r="R112" s="204">
        <v>0</v>
      </c>
      <c r="S112" s="59" t="s">
        <v>1118</v>
      </c>
      <c r="T112" s="206">
        <v>0</v>
      </c>
      <c r="U112" s="204">
        <v>75</v>
      </c>
      <c r="V112" s="61" t="s">
        <v>1289</v>
      </c>
      <c r="W112" s="206">
        <v>0</v>
      </c>
      <c r="X112" s="204">
        <v>100</v>
      </c>
      <c r="Y112" s="61" t="s">
        <v>1582</v>
      </c>
    </row>
    <row r="113" spans="2:25" s="78" customFormat="1" ht="35.1" customHeight="1" x14ac:dyDescent="0.25">
      <c r="B113" s="51" t="s">
        <v>219</v>
      </c>
      <c r="C113" s="30" t="s">
        <v>222</v>
      </c>
      <c r="D113" s="51" t="s">
        <v>120</v>
      </c>
      <c r="E113" s="53" t="s">
        <v>530</v>
      </c>
      <c r="F113" s="53" t="s">
        <v>27</v>
      </c>
      <c r="G113" s="53">
        <v>45299</v>
      </c>
      <c r="H113" s="53" t="s">
        <v>151</v>
      </c>
      <c r="I113" s="53">
        <v>1</v>
      </c>
      <c r="J113" s="53" t="s">
        <v>74</v>
      </c>
      <c r="K113" s="53" t="s">
        <v>76</v>
      </c>
      <c r="L113" s="53">
        <v>0</v>
      </c>
      <c r="M113" s="53">
        <v>0</v>
      </c>
      <c r="N113" s="53" t="s">
        <v>77</v>
      </c>
      <c r="O113" s="53">
        <v>0</v>
      </c>
      <c r="P113" s="53" t="s">
        <v>773</v>
      </c>
      <c r="Q113" s="53">
        <v>0</v>
      </c>
      <c r="R113" s="53">
        <v>0</v>
      </c>
      <c r="S113" s="53" t="s">
        <v>1181</v>
      </c>
      <c r="T113" s="206">
        <v>0</v>
      </c>
      <c r="U113" s="204">
        <v>0</v>
      </c>
      <c r="V113" s="313" t="s">
        <v>623</v>
      </c>
      <c r="W113" s="206">
        <v>0</v>
      </c>
      <c r="X113" s="204">
        <v>0</v>
      </c>
      <c r="Y113" s="313" t="s">
        <v>623</v>
      </c>
    </row>
    <row r="114" spans="2:25" s="78" customFormat="1" ht="35.1" customHeight="1" x14ac:dyDescent="0.25">
      <c r="B114" s="51" t="s">
        <v>219</v>
      </c>
      <c r="C114" s="30" t="s">
        <v>223</v>
      </c>
      <c r="D114" s="51" t="s">
        <v>120</v>
      </c>
      <c r="E114" s="61" t="s">
        <v>183</v>
      </c>
      <c r="F114" s="61" t="s">
        <v>27</v>
      </c>
      <c r="G114" s="61">
        <v>45299</v>
      </c>
      <c r="H114" s="61" t="s">
        <v>151</v>
      </c>
      <c r="I114" s="61">
        <v>1</v>
      </c>
      <c r="J114" s="61" t="s">
        <v>74</v>
      </c>
      <c r="K114" s="61" t="s">
        <v>76</v>
      </c>
      <c r="L114" s="167">
        <v>0</v>
      </c>
      <c r="M114" s="167">
        <v>0</v>
      </c>
      <c r="N114" s="167" t="s">
        <v>77</v>
      </c>
      <c r="O114" s="167">
        <v>0</v>
      </c>
      <c r="P114" s="167" t="s">
        <v>787</v>
      </c>
      <c r="Q114" s="167">
        <v>0</v>
      </c>
      <c r="R114" s="61">
        <v>50</v>
      </c>
      <c r="S114" s="61" t="s">
        <v>787</v>
      </c>
      <c r="T114" s="206">
        <v>0</v>
      </c>
      <c r="U114" s="204">
        <v>100</v>
      </c>
      <c r="V114" s="61" t="s">
        <v>787</v>
      </c>
      <c r="W114" s="206">
        <v>0</v>
      </c>
      <c r="X114" s="204">
        <v>100</v>
      </c>
      <c r="Y114" s="61" t="s">
        <v>787</v>
      </c>
    </row>
    <row r="115" spans="2:25" s="78" customFormat="1" ht="35.1" customHeight="1" x14ac:dyDescent="0.25">
      <c r="B115" s="60" t="s">
        <v>224</v>
      </c>
      <c r="C115" s="61" t="s">
        <v>225</v>
      </c>
      <c r="D115" s="60" t="s">
        <v>120</v>
      </c>
      <c r="E115" s="61" t="s">
        <v>532</v>
      </c>
      <c r="F115" s="35" t="s">
        <v>27</v>
      </c>
      <c r="G115" s="31">
        <v>45299</v>
      </c>
      <c r="H115" s="32" t="s">
        <v>151</v>
      </c>
      <c r="I115" s="34">
        <v>1</v>
      </c>
      <c r="J115" s="35" t="s">
        <v>74</v>
      </c>
      <c r="K115" s="61" t="s">
        <v>76</v>
      </c>
      <c r="L115" s="66">
        <v>0</v>
      </c>
      <c r="M115" s="90">
        <v>0</v>
      </c>
      <c r="N115" s="35" t="s">
        <v>77</v>
      </c>
      <c r="O115" s="173">
        <v>20</v>
      </c>
      <c r="P115" s="61" t="s">
        <v>873</v>
      </c>
      <c r="Q115" s="206">
        <v>0</v>
      </c>
      <c r="R115" s="204">
        <v>50</v>
      </c>
      <c r="S115" s="59" t="s">
        <v>1121</v>
      </c>
      <c r="T115" s="206">
        <v>0</v>
      </c>
      <c r="U115" s="204">
        <v>75</v>
      </c>
      <c r="V115" s="61" t="s">
        <v>1294</v>
      </c>
      <c r="W115" s="206">
        <v>0</v>
      </c>
      <c r="X115" s="204">
        <v>100</v>
      </c>
      <c r="Y115" s="61" t="s">
        <v>1582</v>
      </c>
    </row>
    <row r="116" spans="2:25" s="78" customFormat="1" ht="35.1" customHeight="1" x14ac:dyDescent="0.25">
      <c r="B116" s="60" t="s">
        <v>224</v>
      </c>
      <c r="C116" s="61" t="s">
        <v>225</v>
      </c>
      <c r="D116" s="60" t="s">
        <v>120</v>
      </c>
      <c r="E116" s="61" t="s">
        <v>533</v>
      </c>
      <c r="F116" s="35" t="s">
        <v>27</v>
      </c>
      <c r="G116" s="31">
        <v>45299</v>
      </c>
      <c r="H116" s="32" t="s">
        <v>151</v>
      </c>
      <c r="I116" s="34">
        <v>1</v>
      </c>
      <c r="J116" s="35" t="s">
        <v>74</v>
      </c>
      <c r="K116" s="61" t="s">
        <v>76</v>
      </c>
      <c r="L116" s="66">
        <v>0</v>
      </c>
      <c r="M116" s="90">
        <v>0</v>
      </c>
      <c r="N116" s="61" t="s">
        <v>794</v>
      </c>
      <c r="O116" s="173">
        <v>25</v>
      </c>
      <c r="P116" s="61" t="s">
        <v>788</v>
      </c>
      <c r="Q116" s="206">
        <v>0</v>
      </c>
      <c r="R116" s="204">
        <v>50</v>
      </c>
      <c r="S116" s="59" t="s">
        <v>1120</v>
      </c>
      <c r="T116" s="206">
        <v>0</v>
      </c>
      <c r="U116" s="204">
        <v>75</v>
      </c>
      <c r="V116" s="61" t="s">
        <v>1293</v>
      </c>
      <c r="W116" s="206">
        <v>0</v>
      </c>
      <c r="X116" s="204">
        <v>100</v>
      </c>
      <c r="Y116" s="61" t="s">
        <v>1583</v>
      </c>
    </row>
    <row r="117" spans="2:25" s="78" customFormat="1" ht="35.1" customHeight="1" x14ac:dyDescent="0.25">
      <c r="B117" s="60" t="s">
        <v>224</v>
      </c>
      <c r="C117" s="61" t="s">
        <v>226</v>
      </c>
      <c r="D117" s="60" t="s">
        <v>120</v>
      </c>
      <c r="E117" s="61" t="s">
        <v>531</v>
      </c>
      <c r="F117" s="35" t="s">
        <v>27</v>
      </c>
      <c r="G117" s="31">
        <v>45299</v>
      </c>
      <c r="H117" s="32" t="s">
        <v>151</v>
      </c>
      <c r="I117" s="34">
        <v>1</v>
      </c>
      <c r="J117" s="35" t="s">
        <v>74</v>
      </c>
      <c r="K117" s="61" t="s">
        <v>76</v>
      </c>
      <c r="L117" s="66">
        <v>0</v>
      </c>
      <c r="M117" s="90">
        <v>0</v>
      </c>
      <c r="N117" s="61" t="s">
        <v>794</v>
      </c>
      <c r="O117" s="173">
        <v>33</v>
      </c>
      <c r="P117" s="61" t="s">
        <v>789</v>
      </c>
      <c r="Q117" s="206">
        <v>0</v>
      </c>
      <c r="R117" s="204">
        <v>100</v>
      </c>
      <c r="S117" s="246" t="s">
        <v>1117</v>
      </c>
      <c r="T117" s="206">
        <v>0</v>
      </c>
      <c r="U117" s="204">
        <v>100</v>
      </c>
      <c r="V117" s="38" t="s">
        <v>1117</v>
      </c>
      <c r="W117" s="206">
        <v>0</v>
      </c>
      <c r="X117" s="204">
        <v>100</v>
      </c>
      <c r="Y117" s="38" t="s">
        <v>1117</v>
      </c>
    </row>
    <row r="118" spans="2:25" s="78" customFormat="1" ht="35.1" customHeight="1" x14ac:dyDescent="0.25">
      <c r="B118" s="60" t="s">
        <v>224</v>
      </c>
      <c r="C118" s="61" t="s">
        <v>226</v>
      </c>
      <c r="D118" s="60" t="s">
        <v>120</v>
      </c>
      <c r="E118" s="61" t="s">
        <v>771</v>
      </c>
      <c r="F118" s="35" t="s">
        <v>27</v>
      </c>
      <c r="G118" s="31">
        <v>45299</v>
      </c>
      <c r="H118" s="32" t="s">
        <v>151</v>
      </c>
      <c r="I118" s="34">
        <v>1</v>
      </c>
      <c r="J118" s="35" t="s">
        <v>74</v>
      </c>
      <c r="K118" s="61" t="s">
        <v>76</v>
      </c>
      <c r="L118" s="66">
        <v>0</v>
      </c>
      <c r="M118" s="90">
        <v>0</v>
      </c>
      <c r="N118" s="61" t="s">
        <v>794</v>
      </c>
      <c r="O118" s="173">
        <v>60</v>
      </c>
      <c r="P118" s="61" t="s">
        <v>1122</v>
      </c>
      <c r="Q118" s="206">
        <v>0</v>
      </c>
      <c r="R118" s="204">
        <v>100</v>
      </c>
      <c r="S118" s="246" t="s">
        <v>1123</v>
      </c>
      <c r="T118" s="206">
        <v>0</v>
      </c>
      <c r="U118" s="204">
        <v>100</v>
      </c>
      <c r="V118" s="38" t="s">
        <v>1216</v>
      </c>
      <c r="W118" s="206">
        <v>0</v>
      </c>
      <c r="X118" s="204">
        <v>100</v>
      </c>
      <c r="Y118" s="38" t="s">
        <v>1216</v>
      </c>
    </row>
    <row r="119" spans="2:25" s="78" customFormat="1" ht="35.1" customHeight="1" x14ac:dyDescent="0.25">
      <c r="B119" s="60" t="s">
        <v>224</v>
      </c>
      <c r="C119" s="61" t="s">
        <v>226</v>
      </c>
      <c r="D119" s="60" t="s">
        <v>120</v>
      </c>
      <c r="E119" s="61" t="s">
        <v>772</v>
      </c>
      <c r="F119" s="35" t="s">
        <v>27</v>
      </c>
      <c r="G119" s="31">
        <v>45299</v>
      </c>
      <c r="H119" s="32" t="s">
        <v>151</v>
      </c>
      <c r="I119" s="34">
        <v>1</v>
      </c>
      <c r="J119" s="35" t="s">
        <v>74</v>
      </c>
      <c r="K119" s="61" t="s">
        <v>76</v>
      </c>
      <c r="L119" s="66">
        <v>0</v>
      </c>
      <c r="M119" s="90">
        <v>0</v>
      </c>
      <c r="N119" s="35" t="s">
        <v>77</v>
      </c>
      <c r="O119" s="173">
        <v>0</v>
      </c>
      <c r="P119" s="61" t="s">
        <v>778</v>
      </c>
      <c r="Q119" s="206">
        <v>0</v>
      </c>
      <c r="R119" s="173">
        <v>0</v>
      </c>
      <c r="S119" s="59" t="s">
        <v>778</v>
      </c>
      <c r="T119" s="206">
        <v>0</v>
      </c>
      <c r="U119" s="204">
        <v>75</v>
      </c>
      <c r="V119" s="61" t="s">
        <v>1295</v>
      </c>
      <c r="W119" s="206">
        <v>0</v>
      </c>
      <c r="X119" s="204">
        <v>100</v>
      </c>
      <c r="Y119" s="61" t="s">
        <v>1581</v>
      </c>
    </row>
    <row r="120" spans="2:25" s="78" customFormat="1" ht="35.1" customHeight="1" x14ac:dyDescent="0.25">
      <c r="B120" s="188"/>
      <c r="C120" s="187"/>
      <c r="D120" s="188"/>
      <c r="E120" s="251" t="s">
        <v>876</v>
      </c>
      <c r="F120" s="251"/>
      <c r="G120" s="251"/>
      <c r="H120" s="251"/>
      <c r="I120" s="251"/>
      <c r="J120" s="251"/>
      <c r="K120" s="251"/>
      <c r="L120" s="251"/>
      <c r="M120" s="251"/>
      <c r="N120" s="251"/>
      <c r="O120" s="189" t="e">
        <f>AVERAGE(O10:O11,O13:O16,O18:O19,O22:O30,O31:O39,O40:O43,O48:O56,O58:O60,O67:O69,O72,O76:O77,O80:O86,O88:O92,O101,O115:O116,O117:O118,#REF!,#REF!,#REF!)</f>
        <v>#REF!</v>
      </c>
      <c r="P120" s="189"/>
      <c r="Q120" s="189"/>
      <c r="R120" s="189">
        <f>AVERAGE(R10:R11,R13:R16,R18:R19,R22:R30,R31:R39,R40:R43,R48:R56,R58:R60,R67:R69,R72,R76:R77,R80:R86,R88:R92,R101,R115:R116,R117:R118)</f>
        <v>59.276923076923076</v>
      </c>
      <c r="S120" s="189"/>
      <c r="T120" s="189"/>
      <c r="U120" s="189">
        <f>AVERAGE(U10:U119)</f>
        <v>73.036363636363632</v>
      </c>
      <c r="V120" s="270"/>
      <c r="W120" s="304"/>
      <c r="X120" s="189">
        <f>AVERAGE(X10:X119)</f>
        <v>93.318181818181813</v>
      </c>
      <c r="Y120" s="270"/>
    </row>
    <row r="121" spans="2:25" ht="18.95" customHeight="1" x14ac:dyDescent="0.25">
      <c r="B121" s="80"/>
      <c r="C121" s="80"/>
      <c r="D121" s="80"/>
    </row>
    <row r="122" spans="2:25" s="28" customFormat="1" ht="45" customHeight="1" x14ac:dyDescent="0.25">
      <c r="B122" s="287" t="s">
        <v>15</v>
      </c>
      <c r="C122" s="287"/>
      <c r="D122" s="287"/>
      <c r="E122" s="145" t="s">
        <v>16</v>
      </c>
      <c r="F122" s="250" t="s">
        <v>17</v>
      </c>
      <c r="G122" s="250"/>
      <c r="H122" s="250"/>
      <c r="I122" s="250"/>
      <c r="J122" s="250"/>
      <c r="K122" s="250" t="s">
        <v>18</v>
      </c>
      <c r="L122" s="250"/>
      <c r="M122" s="250"/>
      <c r="N122" s="250"/>
      <c r="O122" s="163"/>
      <c r="P122" s="64">
        <v>1</v>
      </c>
      <c r="Q122" s="199"/>
      <c r="S122" s="211"/>
      <c r="T122" s="198"/>
      <c r="W122" s="198"/>
    </row>
  </sheetData>
  <autoFilter ref="A9:V120"/>
  <mergeCells count="4">
    <mergeCell ref="B2:C5"/>
    <mergeCell ref="B122:D122"/>
    <mergeCell ref="D2:Y5"/>
    <mergeCell ref="B7:Y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Hoja1!$B$31:$B$37</xm:f>
          </x14:formula1>
          <xm:sqref>F67:F73 F84:F119 F10:F53</xm:sqref>
        </x14:dataValidation>
        <x14:dataValidation type="list" allowBlank="1" showInputMessage="1" showErrorMessage="1">
          <x14:formula1>
            <xm:f>Hoja1!$B$31:$B$41</xm:f>
          </x14:formula1>
          <xm:sqref>F54:F66 F74:F78</xm:sqref>
        </x14:dataValidation>
        <x14:dataValidation type="list" allowBlank="1" showInputMessage="1" showErrorMessage="1">
          <x14:formula1>
            <xm:f>Hoja1!$B$31:$B$42</xm:f>
          </x14:formula1>
          <xm:sqref>F79:F83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67"/>
  <sheetViews>
    <sheetView showGridLines="0" topLeftCell="C1" zoomScale="85" zoomScaleNormal="85" workbookViewId="0">
      <pane ySplit="9" topLeftCell="A10" activePane="bottomLeft" state="frozen"/>
      <selection pane="bottomLeft" activeCell="V50" sqref="V50"/>
    </sheetView>
  </sheetViews>
  <sheetFormatPr baseColWidth="10" defaultColWidth="11.42578125" defaultRowHeight="35.1" customHeight="1" x14ac:dyDescent="0.25"/>
  <cols>
    <col min="1" max="1" width="2.5703125" style="18" customWidth="1"/>
    <col min="2" max="2" width="17" style="18" hidden="1" customWidth="1"/>
    <col min="3" max="3" width="31.5703125" style="18" customWidth="1"/>
    <col min="4" max="4" width="15.5703125" style="18" hidden="1" customWidth="1"/>
    <col min="5" max="5" width="36.7109375" style="19" customWidth="1"/>
    <col min="6" max="6" width="17.7109375" style="18" customWidth="1"/>
    <col min="7" max="7" width="13.42578125" style="18" hidden="1" customWidth="1"/>
    <col min="8" max="8" width="15.85546875" style="18" hidden="1" customWidth="1"/>
    <col min="9" max="9" width="7.7109375" style="20" hidden="1" customWidth="1"/>
    <col min="10" max="10" width="12.28515625" style="18" hidden="1" customWidth="1"/>
    <col min="11" max="11" width="9.140625" style="19" hidden="1" customWidth="1"/>
    <col min="12" max="12" width="16.28515625" style="2" hidden="1" customWidth="1"/>
    <col min="13" max="13" width="14.85546875" style="18" hidden="1" customWidth="1"/>
    <col min="14" max="14" width="13.42578125" style="18" hidden="1" customWidth="1"/>
    <col min="15" max="15" width="8" style="82" hidden="1" customWidth="1"/>
    <col min="16" max="16" width="27.5703125" style="18" hidden="1" customWidth="1"/>
    <col min="17" max="17" width="18.42578125" style="214" hidden="1" customWidth="1"/>
    <col min="18" max="18" width="0" style="82" hidden="1" customWidth="1"/>
    <col min="19" max="19" width="28.28515625" style="211" hidden="1" customWidth="1"/>
    <col min="20" max="20" width="16.7109375" style="219" bestFit="1" customWidth="1"/>
    <col min="21" max="21" width="11.42578125" style="82"/>
    <col min="22" max="22" width="45.85546875" style="28" customWidth="1"/>
    <col min="23" max="23" width="19.42578125" style="19" customWidth="1"/>
    <col min="24" max="24" width="12" style="19" customWidth="1"/>
    <col min="25" max="25" width="22.5703125" style="211" customWidth="1"/>
    <col min="26" max="16384" width="11.42578125" style="18"/>
  </cols>
  <sheetData>
    <row r="1" spans="2:26" ht="9.9499999999999993" customHeight="1" x14ac:dyDescent="0.25"/>
    <row r="2" spans="2:26" ht="9.9499999999999993" customHeight="1" thickBot="1" x14ac:dyDescent="0.3"/>
    <row r="3" spans="2:26" ht="14.1" customHeight="1" x14ac:dyDescent="0.25">
      <c r="B3" s="281"/>
      <c r="C3" s="282"/>
      <c r="D3" s="288" t="s">
        <v>1486</v>
      </c>
      <c r="E3" s="289"/>
      <c r="F3" s="289"/>
      <c r="G3" s="289"/>
      <c r="H3" s="289"/>
      <c r="I3" s="289"/>
      <c r="J3" s="289"/>
      <c r="K3" s="289"/>
      <c r="L3" s="289"/>
      <c r="M3" s="289"/>
      <c r="N3" s="289"/>
      <c r="O3" s="289"/>
      <c r="P3" s="289"/>
      <c r="Q3" s="289"/>
      <c r="R3" s="289"/>
      <c r="S3" s="289"/>
      <c r="T3" s="289"/>
      <c r="U3" s="289"/>
      <c r="V3" s="289"/>
      <c r="W3" s="289"/>
      <c r="X3" s="289"/>
      <c r="Y3" s="289"/>
    </row>
    <row r="4" spans="2:26" ht="11.1" customHeight="1" x14ac:dyDescent="0.25">
      <c r="B4" s="283"/>
      <c r="C4" s="284"/>
      <c r="D4" s="288"/>
      <c r="E4" s="289"/>
      <c r="F4" s="289"/>
      <c r="G4" s="289"/>
      <c r="H4" s="289"/>
      <c r="I4" s="289"/>
      <c r="J4" s="289"/>
      <c r="K4" s="289"/>
      <c r="L4" s="289"/>
      <c r="M4" s="289"/>
      <c r="N4" s="289"/>
      <c r="O4" s="289"/>
      <c r="P4" s="289"/>
      <c r="Q4" s="289"/>
      <c r="R4" s="289"/>
      <c r="S4" s="289"/>
      <c r="T4" s="289"/>
      <c r="U4" s="289"/>
      <c r="V4" s="289"/>
      <c r="W4" s="289"/>
      <c r="X4" s="289"/>
      <c r="Y4" s="289"/>
    </row>
    <row r="5" spans="2:26" ht="11.1" customHeight="1" x14ac:dyDescent="0.25">
      <c r="B5" s="283"/>
      <c r="C5" s="284"/>
      <c r="D5" s="288"/>
      <c r="E5" s="289"/>
      <c r="F5" s="289"/>
      <c r="G5" s="289"/>
      <c r="H5" s="289"/>
      <c r="I5" s="289"/>
      <c r="J5" s="289"/>
      <c r="K5" s="289"/>
      <c r="L5" s="289"/>
      <c r="M5" s="289"/>
      <c r="N5" s="289"/>
      <c r="O5" s="289"/>
      <c r="P5" s="289"/>
      <c r="Q5" s="289"/>
      <c r="R5" s="289"/>
      <c r="S5" s="289"/>
      <c r="T5" s="289"/>
      <c r="U5" s="289"/>
      <c r="V5" s="289"/>
      <c r="W5" s="289"/>
      <c r="X5" s="289"/>
      <c r="Y5" s="289"/>
    </row>
    <row r="6" spans="2:26" ht="11.1" customHeight="1" thickBot="1" x14ac:dyDescent="0.3">
      <c r="B6" s="285"/>
      <c r="C6" s="286"/>
      <c r="D6" s="288"/>
      <c r="E6" s="289"/>
      <c r="F6" s="289"/>
      <c r="G6" s="289"/>
      <c r="H6" s="289"/>
      <c r="I6" s="289"/>
      <c r="J6" s="289"/>
      <c r="K6" s="289"/>
      <c r="L6" s="289"/>
      <c r="M6" s="289"/>
      <c r="N6" s="289"/>
      <c r="O6" s="289"/>
      <c r="P6" s="289"/>
      <c r="Q6" s="289"/>
      <c r="R6" s="289"/>
      <c r="S6" s="289"/>
      <c r="T6" s="289"/>
      <c r="U6" s="289"/>
      <c r="V6" s="289"/>
      <c r="W6" s="289"/>
      <c r="X6" s="289"/>
      <c r="Y6" s="289"/>
    </row>
    <row r="7" spans="2:26" s="93" customFormat="1" ht="6.75" customHeight="1" x14ac:dyDescent="0.25">
      <c r="B7" s="96"/>
      <c r="C7" s="96"/>
      <c r="D7" s="96"/>
      <c r="E7" s="96"/>
      <c r="F7" s="96"/>
      <c r="G7" s="96"/>
      <c r="H7" s="96"/>
      <c r="I7" s="97"/>
      <c r="J7" s="96"/>
      <c r="K7" s="96"/>
      <c r="L7" s="98"/>
      <c r="M7" s="96"/>
      <c r="N7" s="96"/>
      <c r="O7" s="96"/>
      <c r="P7" s="96"/>
      <c r="Q7" s="215"/>
      <c r="S7" s="27"/>
      <c r="T7" s="215"/>
      <c r="V7" s="39"/>
      <c r="Y7" s="62"/>
    </row>
    <row r="8" spans="2:26" ht="21" customHeight="1" thickBot="1" x14ac:dyDescent="0.3">
      <c r="B8" s="283" t="s">
        <v>1731</v>
      </c>
      <c r="C8" s="290"/>
      <c r="D8" s="290"/>
      <c r="E8" s="290"/>
      <c r="F8" s="290"/>
      <c r="G8" s="290"/>
      <c r="H8" s="290"/>
      <c r="I8" s="290"/>
      <c r="J8" s="290"/>
      <c r="K8" s="290"/>
      <c r="L8" s="290"/>
      <c r="M8" s="290"/>
      <c r="N8" s="290"/>
      <c r="O8" s="290"/>
      <c r="P8" s="290"/>
      <c r="Q8" s="290"/>
      <c r="R8" s="290"/>
      <c r="S8" s="290"/>
      <c r="T8" s="290"/>
      <c r="U8" s="290"/>
      <c r="V8" s="290"/>
      <c r="W8" s="290"/>
      <c r="X8" s="290"/>
      <c r="Y8" s="290"/>
    </row>
    <row r="9" spans="2:26" s="26" customFormat="1" ht="34.5" customHeight="1" thickBot="1" x14ac:dyDescent="0.3">
      <c r="B9" s="73" t="s">
        <v>0</v>
      </c>
      <c r="C9" s="74" t="s">
        <v>1</v>
      </c>
      <c r="D9" s="74" t="s">
        <v>2</v>
      </c>
      <c r="E9" s="74" t="s">
        <v>3</v>
      </c>
      <c r="F9" s="74" t="s">
        <v>4</v>
      </c>
      <c r="G9" s="74" t="s">
        <v>5</v>
      </c>
      <c r="H9" s="74" t="s">
        <v>6</v>
      </c>
      <c r="I9" s="74" t="s">
        <v>7</v>
      </c>
      <c r="J9" s="74" t="s">
        <v>8</v>
      </c>
      <c r="K9" s="74" t="s">
        <v>10</v>
      </c>
      <c r="L9" s="76" t="s">
        <v>11</v>
      </c>
      <c r="M9" s="74" t="s">
        <v>29</v>
      </c>
      <c r="N9" s="74" t="s">
        <v>13</v>
      </c>
      <c r="O9" s="74" t="s">
        <v>9</v>
      </c>
      <c r="P9" s="77" t="s">
        <v>14</v>
      </c>
      <c r="Q9" s="216" t="s">
        <v>29</v>
      </c>
      <c r="R9" s="75" t="s">
        <v>9</v>
      </c>
      <c r="S9" s="271" t="s">
        <v>14</v>
      </c>
      <c r="T9" s="216" t="s">
        <v>29</v>
      </c>
      <c r="U9" s="75" t="s">
        <v>9</v>
      </c>
      <c r="V9" s="195" t="s">
        <v>1256</v>
      </c>
      <c r="W9" s="216" t="s">
        <v>29</v>
      </c>
      <c r="X9" s="75" t="s">
        <v>9</v>
      </c>
      <c r="Y9" s="195" t="s">
        <v>1490</v>
      </c>
    </row>
    <row r="10" spans="2:26" s="26" customFormat="1" ht="6.75" customHeight="1" x14ac:dyDescent="0.25">
      <c r="B10" s="99"/>
      <c r="C10" s="99"/>
      <c r="D10" s="99"/>
      <c r="E10" s="99"/>
      <c r="F10" s="99"/>
      <c r="G10" s="99"/>
      <c r="H10" s="99"/>
      <c r="I10" s="99"/>
      <c r="J10" s="99"/>
      <c r="K10" s="99"/>
      <c r="L10" s="100"/>
      <c r="M10" s="99"/>
      <c r="N10" s="99"/>
      <c r="O10" s="99"/>
      <c r="P10" s="99"/>
      <c r="Q10" s="197"/>
      <c r="R10" s="64"/>
      <c r="S10" s="175"/>
      <c r="T10" s="217"/>
      <c r="V10" s="28"/>
      <c r="X10" s="217"/>
      <c r="Y10" s="314"/>
      <c r="Z10" s="217"/>
    </row>
    <row r="11" spans="2:26" s="94" customFormat="1" ht="35.1" customHeight="1" x14ac:dyDescent="0.25">
      <c r="B11" s="38" t="s">
        <v>227</v>
      </c>
      <c r="C11" s="38" t="s">
        <v>228</v>
      </c>
      <c r="D11" s="38" t="s">
        <v>140</v>
      </c>
      <c r="E11" s="45" t="s">
        <v>135</v>
      </c>
      <c r="F11" s="30" t="s">
        <v>60</v>
      </c>
      <c r="G11" s="29">
        <v>45306</v>
      </c>
      <c r="H11" s="29">
        <v>45641</v>
      </c>
      <c r="I11" s="43">
        <v>1</v>
      </c>
      <c r="J11" s="30" t="s">
        <v>74</v>
      </c>
      <c r="K11" s="54" t="s">
        <v>136</v>
      </c>
      <c r="L11" s="44">
        <v>40000000</v>
      </c>
      <c r="M11" s="101">
        <v>0</v>
      </c>
      <c r="N11" s="30" t="s">
        <v>794</v>
      </c>
      <c r="O11" s="155">
        <v>25</v>
      </c>
      <c r="P11" s="201" t="s">
        <v>874</v>
      </c>
      <c r="Q11" s="206">
        <v>0</v>
      </c>
      <c r="R11" s="204">
        <v>50</v>
      </c>
      <c r="S11" s="242" t="s">
        <v>1165</v>
      </c>
      <c r="T11" s="206">
        <v>0</v>
      </c>
      <c r="U11" s="204">
        <v>75</v>
      </c>
      <c r="V11" s="171" t="s">
        <v>1480</v>
      </c>
      <c r="W11" s="238">
        <v>0</v>
      </c>
      <c r="X11" s="155">
        <v>100</v>
      </c>
      <c r="Y11" s="59" t="s">
        <v>1639</v>
      </c>
    </row>
    <row r="12" spans="2:26" s="94" customFormat="1" ht="35.1" customHeight="1" x14ac:dyDescent="0.25">
      <c r="B12" s="38" t="s">
        <v>227</v>
      </c>
      <c r="C12" s="38" t="s">
        <v>228</v>
      </c>
      <c r="D12" s="30" t="s">
        <v>120</v>
      </c>
      <c r="E12" s="45" t="s">
        <v>131</v>
      </c>
      <c r="F12" s="30" t="s">
        <v>60</v>
      </c>
      <c r="G12" s="29">
        <v>45306</v>
      </c>
      <c r="H12" s="29">
        <v>45641</v>
      </c>
      <c r="I12" s="43">
        <v>1</v>
      </c>
      <c r="J12" s="30" t="s">
        <v>74</v>
      </c>
      <c r="K12" s="54" t="s">
        <v>138</v>
      </c>
      <c r="L12" s="44">
        <v>85622651</v>
      </c>
      <c r="M12" s="101">
        <v>0</v>
      </c>
      <c r="N12" s="61" t="s">
        <v>794</v>
      </c>
      <c r="O12" s="155">
        <v>25</v>
      </c>
      <c r="P12" s="194" t="s">
        <v>757</v>
      </c>
      <c r="Q12" s="206">
        <v>0</v>
      </c>
      <c r="R12" s="204">
        <v>70</v>
      </c>
      <c r="S12" s="61" t="s">
        <v>1380</v>
      </c>
      <c r="T12" s="206">
        <v>84358618.290000007</v>
      </c>
      <c r="U12" s="204">
        <v>100</v>
      </c>
      <c r="V12" s="61" t="s">
        <v>1381</v>
      </c>
      <c r="W12" s="238">
        <v>0</v>
      </c>
      <c r="X12" s="155">
        <v>100</v>
      </c>
      <c r="Y12" s="59" t="s">
        <v>1585</v>
      </c>
    </row>
    <row r="13" spans="2:26" s="94" customFormat="1" ht="35.1" customHeight="1" x14ac:dyDescent="0.25">
      <c r="B13" s="38" t="s">
        <v>227</v>
      </c>
      <c r="C13" s="38" t="s">
        <v>228</v>
      </c>
      <c r="D13" s="30" t="s">
        <v>120</v>
      </c>
      <c r="E13" s="45" t="s">
        <v>132</v>
      </c>
      <c r="F13" s="30" t="s">
        <v>60</v>
      </c>
      <c r="G13" s="29">
        <v>45444</v>
      </c>
      <c r="H13" s="29">
        <v>45596</v>
      </c>
      <c r="I13" s="43">
        <v>1</v>
      </c>
      <c r="J13" s="30" t="s">
        <v>74</v>
      </c>
      <c r="K13" s="54" t="s">
        <v>138</v>
      </c>
      <c r="L13" s="44">
        <v>7000000</v>
      </c>
      <c r="M13" s="101">
        <v>0</v>
      </c>
      <c r="N13" s="30" t="s">
        <v>77</v>
      </c>
      <c r="O13" s="155">
        <v>0</v>
      </c>
      <c r="P13" s="194" t="s">
        <v>758</v>
      </c>
      <c r="Q13" s="206">
        <v>0</v>
      </c>
      <c r="R13" s="204">
        <v>0</v>
      </c>
      <c r="S13" s="218" t="s">
        <v>933</v>
      </c>
      <c r="T13" s="206">
        <v>8714013</v>
      </c>
      <c r="U13" s="204">
        <v>40</v>
      </c>
      <c r="V13" s="61" t="s">
        <v>1382</v>
      </c>
      <c r="W13" s="238">
        <v>7390116.5800000001</v>
      </c>
      <c r="X13" s="155">
        <v>100</v>
      </c>
      <c r="Y13" s="59" t="s">
        <v>1640</v>
      </c>
    </row>
    <row r="14" spans="2:26" s="94" customFormat="1" ht="35.1" customHeight="1" x14ac:dyDescent="0.25">
      <c r="B14" s="38" t="s">
        <v>227</v>
      </c>
      <c r="C14" s="38" t="s">
        <v>228</v>
      </c>
      <c r="D14" s="30" t="s">
        <v>120</v>
      </c>
      <c r="E14" s="45" t="s">
        <v>133</v>
      </c>
      <c r="F14" s="30" t="s">
        <v>60</v>
      </c>
      <c r="G14" s="29">
        <v>45306</v>
      </c>
      <c r="H14" s="29">
        <v>45412</v>
      </c>
      <c r="I14" s="43">
        <v>1</v>
      </c>
      <c r="J14" s="30" t="s">
        <v>74</v>
      </c>
      <c r="K14" s="54" t="s">
        <v>137</v>
      </c>
      <c r="L14" s="44">
        <v>30000000</v>
      </c>
      <c r="M14" s="101">
        <v>0</v>
      </c>
      <c r="N14" s="61" t="s">
        <v>794</v>
      </c>
      <c r="O14" s="155">
        <v>10</v>
      </c>
      <c r="P14" s="194" t="s">
        <v>759</v>
      </c>
      <c r="Q14" s="206">
        <v>0</v>
      </c>
      <c r="R14" s="155">
        <v>10</v>
      </c>
      <c r="S14" s="218" t="s">
        <v>934</v>
      </c>
      <c r="T14" s="206">
        <v>192000000</v>
      </c>
      <c r="U14" s="204">
        <v>100</v>
      </c>
      <c r="V14" s="61" t="s">
        <v>1383</v>
      </c>
      <c r="W14" s="238">
        <v>0</v>
      </c>
      <c r="X14" s="155">
        <v>100</v>
      </c>
      <c r="Y14" s="59" t="s">
        <v>1585</v>
      </c>
    </row>
    <row r="15" spans="2:26" s="94" customFormat="1" ht="35.1" customHeight="1" x14ac:dyDescent="0.25">
      <c r="B15" s="38" t="s">
        <v>227</v>
      </c>
      <c r="C15" s="38" t="s">
        <v>228</v>
      </c>
      <c r="D15" s="30" t="s">
        <v>120</v>
      </c>
      <c r="E15" s="36" t="s">
        <v>134</v>
      </c>
      <c r="F15" s="30" t="s">
        <v>60</v>
      </c>
      <c r="G15" s="29">
        <v>45306</v>
      </c>
      <c r="H15" s="29">
        <v>45473</v>
      </c>
      <c r="I15" s="43">
        <v>1</v>
      </c>
      <c r="J15" s="30" t="s">
        <v>74</v>
      </c>
      <c r="K15" s="54" t="s">
        <v>139</v>
      </c>
      <c r="L15" s="44">
        <v>15000000</v>
      </c>
      <c r="M15" s="101">
        <v>0</v>
      </c>
      <c r="N15" s="61" t="s">
        <v>794</v>
      </c>
      <c r="O15" s="155">
        <v>10</v>
      </c>
      <c r="P15" s="194" t="s">
        <v>760</v>
      </c>
      <c r="Q15" s="206">
        <v>0</v>
      </c>
      <c r="R15" s="204">
        <v>10</v>
      </c>
      <c r="S15" s="218" t="s">
        <v>935</v>
      </c>
      <c r="T15" s="206">
        <v>0</v>
      </c>
      <c r="U15" s="204">
        <v>100</v>
      </c>
      <c r="V15" s="61" t="s">
        <v>1384</v>
      </c>
      <c r="W15" s="238">
        <v>0</v>
      </c>
      <c r="X15" s="155">
        <v>100</v>
      </c>
      <c r="Y15" s="59" t="s">
        <v>1585</v>
      </c>
    </row>
    <row r="16" spans="2:26" s="94" customFormat="1" ht="35.1" customHeight="1" x14ac:dyDescent="0.25">
      <c r="B16" s="38" t="s">
        <v>229</v>
      </c>
      <c r="C16" s="38" t="s">
        <v>230</v>
      </c>
      <c r="D16" s="17" t="s">
        <v>76</v>
      </c>
      <c r="E16" s="30" t="s">
        <v>503</v>
      </c>
      <c r="F16" s="30" t="s">
        <v>61</v>
      </c>
      <c r="G16" s="29">
        <v>45306</v>
      </c>
      <c r="H16" s="29">
        <v>45626</v>
      </c>
      <c r="I16" s="43">
        <v>1</v>
      </c>
      <c r="J16" s="30" t="s">
        <v>74</v>
      </c>
      <c r="K16" s="102" t="s">
        <v>76</v>
      </c>
      <c r="L16" s="44">
        <v>32000000</v>
      </c>
      <c r="M16" s="101">
        <v>0</v>
      </c>
      <c r="N16" s="61" t="s">
        <v>794</v>
      </c>
      <c r="O16" s="155">
        <v>33</v>
      </c>
      <c r="P16" s="194" t="s">
        <v>666</v>
      </c>
      <c r="Q16" s="206">
        <v>0</v>
      </c>
      <c r="R16" s="204">
        <v>66</v>
      </c>
      <c r="S16" s="61" t="s">
        <v>957</v>
      </c>
      <c r="T16" s="206">
        <v>0</v>
      </c>
      <c r="U16" s="204">
        <v>85</v>
      </c>
      <c r="V16" s="240" t="s">
        <v>1481</v>
      </c>
      <c r="W16" s="238">
        <v>0</v>
      </c>
      <c r="X16" s="155">
        <v>100</v>
      </c>
      <c r="Y16" s="245" t="s">
        <v>1690</v>
      </c>
    </row>
    <row r="17" spans="2:26" s="94" customFormat="1" ht="35.1" customHeight="1" x14ac:dyDescent="0.25">
      <c r="B17" s="38" t="s">
        <v>231</v>
      </c>
      <c r="C17" s="38" t="s">
        <v>232</v>
      </c>
      <c r="D17" s="17" t="s">
        <v>506</v>
      </c>
      <c r="E17" s="30" t="s">
        <v>505</v>
      </c>
      <c r="F17" s="30" t="s">
        <v>60</v>
      </c>
      <c r="G17" s="29">
        <v>45306</v>
      </c>
      <c r="H17" s="29">
        <v>45626</v>
      </c>
      <c r="I17" s="43">
        <v>1</v>
      </c>
      <c r="J17" s="30" t="s">
        <v>74</v>
      </c>
      <c r="K17" s="102" t="s">
        <v>76</v>
      </c>
      <c r="L17" s="44">
        <v>0</v>
      </c>
      <c r="M17" s="101">
        <v>0</v>
      </c>
      <c r="N17" s="61" t="s">
        <v>794</v>
      </c>
      <c r="O17" s="155">
        <v>25</v>
      </c>
      <c r="P17" s="201" t="s">
        <v>932</v>
      </c>
      <c r="Q17" s="206">
        <v>0</v>
      </c>
      <c r="R17" s="204">
        <v>50</v>
      </c>
      <c r="S17" s="242" t="s">
        <v>1162</v>
      </c>
      <c r="T17" s="206">
        <v>0</v>
      </c>
      <c r="U17" s="204">
        <v>75</v>
      </c>
      <c r="V17" s="171" t="s">
        <v>1482</v>
      </c>
      <c r="W17" s="238">
        <v>0</v>
      </c>
      <c r="X17" s="155">
        <v>100</v>
      </c>
      <c r="Y17" s="59" t="s">
        <v>1639</v>
      </c>
    </row>
    <row r="18" spans="2:26" s="94" customFormat="1" ht="35.1" customHeight="1" x14ac:dyDescent="0.25">
      <c r="B18" s="38" t="s">
        <v>231</v>
      </c>
      <c r="C18" s="38" t="s">
        <v>233</v>
      </c>
      <c r="D18" s="30" t="s">
        <v>120</v>
      </c>
      <c r="E18" s="36" t="s">
        <v>141</v>
      </c>
      <c r="F18" s="30" t="s">
        <v>60</v>
      </c>
      <c r="G18" s="29">
        <v>45306</v>
      </c>
      <c r="H18" s="29">
        <v>45473</v>
      </c>
      <c r="I18" s="43">
        <v>1</v>
      </c>
      <c r="J18" s="30" t="s">
        <v>74</v>
      </c>
      <c r="K18" s="61" t="s">
        <v>76</v>
      </c>
      <c r="L18" s="154">
        <v>0</v>
      </c>
      <c r="M18" s="101">
        <v>0</v>
      </c>
      <c r="N18" s="61" t="s">
        <v>794</v>
      </c>
      <c r="O18" s="155">
        <v>10</v>
      </c>
      <c r="P18" s="194" t="s">
        <v>761</v>
      </c>
      <c r="Q18" s="206">
        <v>0</v>
      </c>
      <c r="R18" s="204">
        <v>50</v>
      </c>
      <c r="S18" s="218" t="s">
        <v>1182</v>
      </c>
      <c r="T18" s="206">
        <v>0</v>
      </c>
      <c r="U18" s="204">
        <v>75</v>
      </c>
      <c r="V18" s="61" t="s">
        <v>1385</v>
      </c>
      <c r="W18" s="238">
        <v>0</v>
      </c>
      <c r="X18" s="155">
        <v>100</v>
      </c>
      <c r="Y18" s="59" t="s">
        <v>1385</v>
      </c>
    </row>
    <row r="19" spans="2:26" s="94" customFormat="1" ht="35.1" customHeight="1" x14ac:dyDescent="0.25">
      <c r="B19" s="38" t="s">
        <v>231</v>
      </c>
      <c r="C19" s="38" t="s">
        <v>234</v>
      </c>
      <c r="D19" s="38" t="s">
        <v>143</v>
      </c>
      <c r="E19" s="36" t="s">
        <v>144</v>
      </c>
      <c r="F19" s="30" t="s">
        <v>60</v>
      </c>
      <c r="G19" s="29">
        <v>45295</v>
      </c>
      <c r="H19" s="29">
        <v>45656</v>
      </c>
      <c r="I19" s="43">
        <v>1</v>
      </c>
      <c r="J19" s="30" t="s">
        <v>74</v>
      </c>
      <c r="K19" s="57" t="s">
        <v>76</v>
      </c>
      <c r="L19" s="44">
        <v>0</v>
      </c>
      <c r="M19" s="101">
        <v>0</v>
      </c>
      <c r="N19" s="61" t="s">
        <v>794</v>
      </c>
      <c r="O19" s="155">
        <v>25</v>
      </c>
      <c r="P19" s="201" t="s">
        <v>875</v>
      </c>
      <c r="Q19" s="206">
        <v>0</v>
      </c>
      <c r="R19" s="204">
        <v>50</v>
      </c>
      <c r="S19" s="155" t="s">
        <v>1166</v>
      </c>
      <c r="T19" s="206">
        <v>0</v>
      </c>
      <c r="U19" s="204">
        <v>75</v>
      </c>
      <c r="V19" s="171" t="s">
        <v>1483</v>
      </c>
      <c r="W19" s="238">
        <v>0</v>
      </c>
      <c r="X19" s="155">
        <v>100</v>
      </c>
      <c r="Y19" s="59" t="s">
        <v>1639</v>
      </c>
    </row>
    <row r="20" spans="2:26" s="94" customFormat="1" ht="35.1" customHeight="1" x14ac:dyDescent="0.25">
      <c r="B20" s="38" t="s">
        <v>231</v>
      </c>
      <c r="C20" s="38" t="s">
        <v>234</v>
      </c>
      <c r="D20" s="30" t="s">
        <v>120</v>
      </c>
      <c r="E20" s="36" t="s">
        <v>142</v>
      </c>
      <c r="F20" s="30" t="s">
        <v>60</v>
      </c>
      <c r="G20" s="29">
        <v>45352</v>
      </c>
      <c r="H20" s="29">
        <v>45656</v>
      </c>
      <c r="I20" s="43">
        <v>1</v>
      </c>
      <c r="J20" s="30" t="s">
        <v>74</v>
      </c>
      <c r="K20" s="54" t="s">
        <v>138</v>
      </c>
      <c r="L20" s="44">
        <v>7000000</v>
      </c>
      <c r="M20" s="101">
        <v>0</v>
      </c>
      <c r="N20" s="61" t="s">
        <v>794</v>
      </c>
      <c r="O20" s="155">
        <v>25</v>
      </c>
      <c r="P20" s="201" t="s">
        <v>875</v>
      </c>
      <c r="Q20" s="206">
        <v>0</v>
      </c>
      <c r="R20" s="204">
        <v>50</v>
      </c>
      <c r="S20" s="218" t="s">
        <v>936</v>
      </c>
      <c r="T20" s="206">
        <v>0</v>
      </c>
      <c r="U20" s="204">
        <v>100</v>
      </c>
      <c r="V20" s="61" t="s">
        <v>1386</v>
      </c>
      <c r="W20" s="238">
        <v>0</v>
      </c>
      <c r="X20" s="155">
        <v>100</v>
      </c>
      <c r="Y20" s="59" t="s">
        <v>1585</v>
      </c>
    </row>
    <row r="21" spans="2:26" s="94" customFormat="1" ht="35.1" customHeight="1" x14ac:dyDescent="0.25">
      <c r="B21" s="38" t="s">
        <v>235</v>
      </c>
      <c r="C21" s="38" t="s">
        <v>236</v>
      </c>
      <c r="D21" s="30" t="s">
        <v>120</v>
      </c>
      <c r="E21" s="36" t="s">
        <v>1370</v>
      </c>
      <c r="F21" s="30" t="s">
        <v>54</v>
      </c>
      <c r="G21" s="29">
        <v>45306</v>
      </c>
      <c r="H21" s="29">
        <v>45641</v>
      </c>
      <c r="I21" s="43">
        <v>1</v>
      </c>
      <c r="J21" s="30" t="s">
        <v>74</v>
      </c>
      <c r="K21" s="103" t="s">
        <v>125</v>
      </c>
      <c r="L21" s="44">
        <v>4000000</v>
      </c>
      <c r="M21" s="101">
        <v>0</v>
      </c>
      <c r="N21" s="61" t="s">
        <v>794</v>
      </c>
      <c r="O21" s="155">
        <v>39</v>
      </c>
      <c r="P21" s="203" t="s">
        <v>827</v>
      </c>
      <c r="Q21" s="205">
        <v>267000000</v>
      </c>
      <c r="R21" s="204">
        <v>75</v>
      </c>
      <c r="S21" s="59" t="s">
        <v>1032</v>
      </c>
      <c r="T21" s="206">
        <v>78000000</v>
      </c>
      <c r="U21" s="204">
        <v>90</v>
      </c>
      <c r="V21" s="61" t="s">
        <v>1597</v>
      </c>
      <c r="W21" s="238">
        <v>260000000</v>
      </c>
      <c r="X21" s="155">
        <v>100</v>
      </c>
      <c r="Y21" s="315" t="s">
        <v>1598</v>
      </c>
      <c r="Z21" s="249"/>
    </row>
    <row r="22" spans="2:26" s="94" customFormat="1" ht="35.1" customHeight="1" x14ac:dyDescent="0.25">
      <c r="B22" s="38" t="s">
        <v>235</v>
      </c>
      <c r="C22" s="38" t="s">
        <v>236</v>
      </c>
      <c r="D22" s="30" t="s">
        <v>120</v>
      </c>
      <c r="E22" s="36" t="s">
        <v>937</v>
      </c>
      <c r="F22" s="30" t="s">
        <v>60</v>
      </c>
      <c r="G22" s="29">
        <v>45306</v>
      </c>
      <c r="H22" s="29">
        <v>45412</v>
      </c>
      <c r="I22" s="43">
        <v>1</v>
      </c>
      <c r="J22" s="30" t="s">
        <v>74</v>
      </c>
      <c r="K22" s="50" t="s">
        <v>125</v>
      </c>
      <c r="L22" s="44">
        <v>20000000</v>
      </c>
      <c r="M22" s="101">
        <v>0</v>
      </c>
      <c r="N22" s="61" t="s">
        <v>794</v>
      </c>
      <c r="O22" s="155">
        <v>15</v>
      </c>
      <c r="P22" s="194" t="s">
        <v>762</v>
      </c>
      <c r="Q22" s="206">
        <v>0</v>
      </c>
      <c r="R22" s="204">
        <v>20</v>
      </c>
      <c r="S22" s="218" t="s">
        <v>938</v>
      </c>
      <c r="T22" s="206">
        <v>15100000</v>
      </c>
      <c r="U22" s="204">
        <v>100</v>
      </c>
      <c r="V22" s="61" t="s">
        <v>1457</v>
      </c>
      <c r="W22" s="238">
        <v>0</v>
      </c>
      <c r="X22" s="155">
        <v>100</v>
      </c>
      <c r="Y22" s="59" t="s">
        <v>1585</v>
      </c>
    </row>
    <row r="23" spans="2:26" s="94" customFormat="1" ht="35.1" customHeight="1" x14ac:dyDescent="0.25">
      <c r="B23" s="38"/>
      <c r="C23" s="38" t="s">
        <v>236</v>
      </c>
      <c r="D23" s="61"/>
      <c r="E23" s="36" t="s">
        <v>977</v>
      </c>
      <c r="F23" s="61" t="s">
        <v>51</v>
      </c>
      <c r="G23" s="29"/>
      <c r="H23" s="29"/>
      <c r="I23" s="43"/>
      <c r="J23" s="61"/>
      <c r="K23" s="221"/>
      <c r="L23" s="44">
        <v>250000000</v>
      </c>
      <c r="M23" s="101"/>
      <c r="N23" s="61"/>
      <c r="O23" s="155">
        <v>0</v>
      </c>
      <c r="P23" s="194" t="s">
        <v>973</v>
      </c>
      <c r="Q23" s="222">
        <v>0</v>
      </c>
      <c r="R23" s="204">
        <v>60</v>
      </c>
      <c r="S23" s="218" t="s">
        <v>978</v>
      </c>
      <c r="T23" s="204">
        <v>0</v>
      </c>
      <c r="U23" s="204">
        <v>75</v>
      </c>
      <c r="V23" s="171" t="s">
        <v>1457</v>
      </c>
      <c r="W23" s="238">
        <v>250000000</v>
      </c>
      <c r="X23" s="155">
        <v>100</v>
      </c>
      <c r="Y23" s="59" t="s">
        <v>1500</v>
      </c>
    </row>
    <row r="24" spans="2:26" s="94" customFormat="1" ht="43.5" customHeight="1" x14ac:dyDescent="0.25">
      <c r="B24" s="38" t="s">
        <v>237</v>
      </c>
      <c r="C24" s="38" t="s">
        <v>238</v>
      </c>
      <c r="D24" s="61" t="s">
        <v>120</v>
      </c>
      <c r="E24" s="207" t="s">
        <v>410</v>
      </c>
      <c r="F24" s="30" t="s">
        <v>54</v>
      </c>
      <c r="G24" s="29">
        <v>45352</v>
      </c>
      <c r="H24" s="29">
        <v>45503</v>
      </c>
      <c r="I24" s="43">
        <v>1</v>
      </c>
      <c r="J24" s="30" t="s">
        <v>74</v>
      </c>
      <c r="K24" s="54" t="s">
        <v>253</v>
      </c>
      <c r="L24" s="168">
        <v>0</v>
      </c>
      <c r="M24" s="169">
        <v>0</v>
      </c>
      <c r="N24" s="61" t="s">
        <v>794</v>
      </c>
      <c r="O24" s="155">
        <v>65</v>
      </c>
      <c r="P24" s="194" t="s">
        <v>921</v>
      </c>
      <c r="Q24" s="205">
        <v>0</v>
      </c>
      <c r="R24" s="204">
        <v>70</v>
      </c>
      <c r="S24" s="61" t="s">
        <v>922</v>
      </c>
      <c r="T24" s="205">
        <v>0</v>
      </c>
      <c r="U24" s="204">
        <v>80</v>
      </c>
      <c r="V24" s="61" t="s">
        <v>1229</v>
      </c>
      <c r="W24" s="238" t="s">
        <v>1632</v>
      </c>
      <c r="X24" s="155">
        <v>100</v>
      </c>
      <c r="Y24" s="59" t="s">
        <v>1622</v>
      </c>
    </row>
    <row r="25" spans="2:26" s="94" customFormat="1" ht="35.1" customHeight="1" x14ac:dyDescent="0.25">
      <c r="B25" s="38" t="s">
        <v>237</v>
      </c>
      <c r="C25" s="38" t="s">
        <v>238</v>
      </c>
      <c r="D25" s="61" t="s">
        <v>120</v>
      </c>
      <c r="E25" s="208" t="s">
        <v>411</v>
      </c>
      <c r="F25" s="61" t="s">
        <v>54</v>
      </c>
      <c r="G25" s="134">
        <v>45323</v>
      </c>
      <c r="H25" s="134">
        <v>45657</v>
      </c>
      <c r="I25" s="43">
        <v>1</v>
      </c>
      <c r="J25" s="61" t="s">
        <v>74</v>
      </c>
      <c r="K25" s="54" t="s">
        <v>253</v>
      </c>
      <c r="L25" s="170">
        <v>2223874743</v>
      </c>
      <c r="M25" s="169">
        <v>0</v>
      </c>
      <c r="N25" s="61" t="s">
        <v>794</v>
      </c>
      <c r="O25" s="155">
        <v>5</v>
      </c>
      <c r="P25" s="194" t="s">
        <v>828</v>
      </c>
      <c r="Q25" s="206">
        <v>0</v>
      </c>
      <c r="R25" s="204">
        <v>5</v>
      </c>
      <c r="S25" s="41" t="s">
        <v>920</v>
      </c>
      <c r="T25" s="205">
        <v>0</v>
      </c>
      <c r="U25" s="204">
        <v>5</v>
      </c>
      <c r="V25" s="41" t="s">
        <v>1225</v>
      </c>
      <c r="W25" s="238">
        <v>0</v>
      </c>
      <c r="X25" s="155">
        <v>5</v>
      </c>
      <c r="Y25" s="59" t="s">
        <v>1623</v>
      </c>
    </row>
    <row r="26" spans="2:26" s="94" customFormat="1" ht="35.1" customHeight="1" x14ac:dyDescent="0.25">
      <c r="B26" s="38" t="s">
        <v>237</v>
      </c>
      <c r="C26" s="38" t="s">
        <v>238</v>
      </c>
      <c r="D26" s="61" t="s">
        <v>120</v>
      </c>
      <c r="E26" s="208" t="s">
        <v>412</v>
      </c>
      <c r="F26" s="61" t="s">
        <v>54</v>
      </c>
      <c r="G26" s="134">
        <v>45323</v>
      </c>
      <c r="H26" s="134">
        <v>45657</v>
      </c>
      <c r="I26" s="43">
        <v>1</v>
      </c>
      <c r="J26" s="61" t="s">
        <v>74</v>
      </c>
      <c r="K26" s="54" t="s">
        <v>253</v>
      </c>
      <c r="L26" s="168">
        <v>157500000</v>
      </c>
      <c r="M26" s="169">
        <v>0</v>
      </c>
      <c r="N26" s="61" t="s">
        <v>77</v>
      </c>
      <c r="O26" s="155">
        <v>0</v>
      </c>
      <c r="P26" s="194" t="s">
        <v>820</v>
      </c>
      <c r="Q26" s="206">
        <v>0</v>
      </c>
      <c r="R26" s="155">
        <v>0</v>
      </c>
      <c r="S26" s="61" t="s">
        <v>820</v>
      </c>
      <c r="T26" s="205">
        <v>0</v>
      </c>
      <c r="U26" s="155">
        <v>0</v>
      </c>
      <c r="V26" s="61" t="s">
        <v>820</v>
      </c>
      <c r="W26" s="238">
        <v>0</v>
      </c>
      <c r="X26" s="155">
        <v>0</v>
      </c>
      <c r="Y26" s="59" t="s">
        <v>820</v>
      </c>
    </row>
    <row r="27" spans="2:26" s="94" customFormat="1" ht="35.1" customHeight="1" x14ac:dyDescent="0.25">
      <c r="B27" s="38" t="s">
        <v>237</v>
      </c>
      <c r="C27" s="38" t="s">
        <v>238</v>
      </c>
      <c r="D27" s="61" t="s">
        <v>120</v>
      </c>
      <c r="E27" s="208" t="s">
        <v>413</v>
      </c>
      <c r="F27" s="30" t="s">
        <v>54</v>
      </c>
      <c r="G27" s="134">
        <v>45323</v>
      </c>
      <c r="H27" s="134">
        <v>45657</v>
      </c>
      <c r="I27" s="43">
        <v>1</v>
      </c>
      <c r="J27" s="61" t="s">
        <v>74</v>
      </c>
      <c r="K27" s="54" t="s">
        <v>253</v>
      </c>
      <c r="L27" s="168">
        <v>5250000000</v>
      </c>
      <c r="M27" s="169">
        <v>0</v>
      </c>
      <c r="N27" s="61" t="s">
        <v>77</v>
      </c>
      <c r="O27" s="155">
        <v>0</v>
      </c>
      <c r="P27" s="194" t="s">
        <v>829</v>
      </c>
      <c r="Q27" s="206">
        <v>0</v>
      </c>
      <c r="R27" s="204">
        <v>20</v>
      </c>
      <c r="S27" s="41" t="s">
        <v>920</v>
      </c>
      <c r="T27" s="205">
        <v>0</v>
      </c>
      <c r="U27" s="204">
        <v>20</v>
      </c>
      <c r="V27" s="41" t="s">
        <v>1225</v>
      </c>
      <c r="W27" s="238">
        <v>0</v>
      </c>
      <c r="X27" s="155">
        <v>20</v>
      </c>
      <c r="Y27" s="243" t="s">
        <v>1225</v>
      </c>
    </row>
    <row r="28" spans="2:26" s="94" customFormat="1" ht="35.1" customHeight="1" x14ac:dyDescent="0.25">
      <c r="B28" s="38" t="s">
        <v>237</v>
      </c>
      <c r="C28" s="38" t="s">
        <v>238</v>
      </c>
      <c r="D28" s="61" t="s">
        <v>120</v>
      </c>
      <c r="E28" s="208" t="s">
        <v>414</v>
      </c>
      <c r="F28" s="61" t="s">
        <v>54</v>
      </c>
      <c r="G28" s="134">
        <v>45323</v>
      </c>
      <c r="H28" s="134">
        <v>45657</v>
      </c>
      <c r="I28" s="43">
        <v>1</v>
      </c>
      <c r="J28" s="61" t="s">
        <v>74</v>
      </c>
      <c r="K28" s="54" t="s">
        <v>253</v>
      </c>
      <c r="L28" s="168">
        <v>525000000</v>
      </c>
      <c r="M28" s="169">
        <v>0</v>
      </c>
      <c r="N28" s="61" t="s">
        <v>77</v>
      </c>
      <c r="O28" s="155">
        <v>0</v>
      </c>
      <c r="P28" s="194" t="s">
        <v>829</v>
      </c>
      <c r="Q28" s="206">
        <v>0</v>
      </c>
      <c r="R28" s="155">
        <v>0</v>
      </c>
      <c r="S28" s="61" t="s">
        <v>820</v>
      </c>
      <c r="T28" s="205">
        <v>0</v>
      </c>
      <c r="U28" s="155">
        <v>0</v>
      </c>
      <c r="V28" s="61" t="s">
        <v>820</v>
      </c>
      <c r="W28" s="238">
        <v>0</v>
      </c>
      <c r="X28" s="155">
        <v>0</v>
      </c>
      <c r="Y28" s="59" t="s">
        <v>820</v>
      </c>
    </row>
    <row r="29" spans="2:26" s="94" customFormat="1" ht="35.1" customHeight="1" x14ac:dyDescent="0.25">
      <c r="B29" s="38" t="s">
        <v>237</v>
      </c>
      <c r="C29" s="38" t="s">
        <v>239</v>
      </c>
      <c r="D29" s="17" t="s">
        <v>508</v>
      </c>
      <c r="E29" s="208" t="s">
        <v>507</v>
      </c>
      <c r="F29" s="30" t="s">
        <v>54</v>
      </c>
      <c r="G29" s="134">
        <v>45323</v>
      </c>
      <c r="H29" s="134">
        <v>45657</v>
      </c>
      <c r="I29" s="43">
        <v>1</v>
      </c>
      <c r="J29" s="30" t="s">
        <v>74</v>
      </c>
      <c r="K29" s="54" t="s">
        <v>253</v>
      </c>
      <c r="L29" s="168">
        <v>186098959</v>
      </c>
      <c r="M29" s="168">
        <v>186098959</v>
      </c>
      <c r="N29" s="61" t="s">
        <v>794</v>
      </c>
      <c r="O29" s="155">
        <v>40</v>
      </c>
      <c r="P29" s="194" t="s">
        <v>854</v>
      </c>
      <c r="Q29" s="206">
        <v>167489063.58000001</v>
      </c>
      <c r="R29" s="204">
        <v>100</v>
      </c>
      <c r="S29" s="59" t="s">
        <v>926</v>
      </c>
      <c r="T29" s="205">
        <v>0</v>
      </c>
      <c r="U29" s="204">
        <v>100</v>
      </c>
      <c r="V29" s="61" t="s">
        <v>1226</v>
      </c>
      <c r="W29" s="238">
        <v>0</v>
      </c>
      <c r="X29" s="155">
        <v>100</v>
      </c>
      <c r="Y29" s="59" t="s">
        <v>1585</v>
      </c>
    </row>
    <row r="30" spans="2:26" s="94" customFormat="1" ht="35.1" customHeight="1" x14ac:dyDescent="0.25">
      <c r="B30" s="38" t="s">
        <v>237</v>
      </c>
      <c r="C30" s="38" t="s">
        <v>240</v>
      </c>
      <c r="D30" s="30" t="s">
        <v>120</v>
      </c>
      <c r="E30" s="56" t="s">
        <v>119</v>
      </c>
      <c r="F30" s="30" t="s">
        <v>42</v>
      </c>
      <c r="G30" s="37">
        <v>45306</v>
      </c>
      <c r="H30" s="37">
        <v>45641</v>
      </c>
      <c r="I30" s="43">
        <v>1</v>
      </c>
      <c r="J30" s="30" t="s">
        <v>74</v>
      </c>
      <c r="K30" s="54" t="s">
        <v>121</v>
      </c>
      <c r="L30" s="44">
        <v>30000000</v>
      </c>
      <c r="M30" s="101">
        <v>0</v>
      </c>
      <c r="N30" s="30" t="s">
        <v>77</v>
      </c>
      <c r="O30" s="155">
        <v>0</v>
      </c>
      <c r="P30" s="194" t="s">
        <v>858</v>
      </c>
      <c r="Q30" s="206">
        <v>0</v>
      </c>
      <c r="R30" s="204">
        <v>0</v>
      </c>
      <c r="S30" s="61" t="s">
        <v>858</v>
      </c>
      <c r="T30" s="205">
        <v>0</v>
      </c>
      <c r="U30" s="204">
        <v>80</v>
      </c>
      <c r="V30" s="171" t="s">
        <v>1484</v>
      </c>
      <c r="W30" s="238">
        <v>0</v>
      </c>
      <c r="X30" s="155">
        <v>100</v>
      </c>
      <c r="Y30" s="59" t="s">
        <v>1585</v>
      </c>
    </row>
    <row r="31" spans="2:26" s="94" customFormat="1" ht="35.1" customHeight="1" x14ac:dyDescent="0.25">
      <c r="B31" s="38" t="s">
        <v>237</v>
      </c>
      <c r="C31" s="38" t="s">
        <v>241</v>
      </c>
      <c r="D31" s="61" t="s">
        <v>120</v>
      </c>
      <c r="E31" s="208" t="s">
        <v>407</v>
      </c>
      <c r="F31" s="30" t="s">
        <v>54</v>
      </c>
      <c r="G31" s="37">
        <v>45306</v>
      </c>
      <c r="H31" s="37">
        <v>45641</v>
      </c>
      <c r="I31" s="43">
        <v>1</v>
      </c>
      <c r="J31" s="30" t="s">
        <v>74</v>
      </c>
      <c r="K31" s="95" t="s">
        <v>509</v>
      </c>
      <c r="L31" s="44">
        <v>0</v>
      </c>
      <c r="M31" s="101">
        <v>0</v>
      </c>
      <c r="N31" s="61" t="s">
        <v>794</v>
      </c>
      <c r="O31" s="155">
        <v>5</v>
      </c>
      <c r="P31" s="194" t="s">
        <v>825</v>
      </c>
      <c r="Q31" s="206">
        <v>0</v>
      </c>
      <c r="R31" s="204">
        <v>15</v>
      </c>
      <c r="S31" s="41" t="s">
        <v>920</v>
      </c>
      <c r="T31" s="205">
        <v>0</v>
      </c>
      <c r="U31" s="204">
        <v>0</v>
      </c>
      <c r="V31" s="61" t="s">
        <v>1375</v>
      </c>
      <c r="W31" s="238">
        <v>0</v>
      </c>
      <c r="X31" s="155">
        <v>0</v>
      </c>
      <c r="Y31" s="243" t="s">
        <v>1621</v>
      </c>
    </row>
    <row r="32" spans="2:26" s="94" customFormat="1" ht="35.1" customHeight="1" x14ac:dyDescent="0.25">
      <c r="B32" s="38" t="s">
        <v>237</v>
      </c>
      <c r="C32" s="38" t="s">
        <v>242</v>
      </c>
      <c r="D32" s="17" t="s">
        <v>408</v>
      </c>
      <c r="E32" s="131" t="s">
        <v>1372</v>
      </c>
      <c r="F32" s="61" t="s">
        <v>54</v>
      </c>
      <c r="G32" s="133">
        <v>45383</v>
      </c>
      <c r="H32" s="133">
        <v>45583</v>
      </c>
      <c r="I32" s="43">
        <v>1</v>
      </c>
      <c r="J32" s="30" t="s">
        <v>74</v>
      </c>
      <c r="K32" s="104" t="s">
        <v>409</v>
      </c>
      <c r="L32" s="44">
        <v>900000000</v>
      </c>
      <c r="M32" s="101">
        <v>0</v>
      </c>
      <c r="N32" s="30" t="s">
        <v>77</v>
      </c>
      <c r="O32" s="155">
        <v>0</v>
      </c>
      <c r="P32" s="194" t="s">
        <v>855</v>
      </c>
      <c r="Q32" s="206">
        <v>0</v>
      </c>
      <c r="R32" s="204">
        <v>20</v>
      </c>
      <c r="S32" s="59" t="s">
        <v>1033</v>
      </c>
      <c r="T32" s="205">
        <v>0</v>
      </c>
      <c r="U32" s="204">
        <v>90</v>
      </c>
      <c r="V32" s="59" t="s">
        <v>1033</v>
      </c>
      <c r="W32" s="238">
        <v>0</v>
      </c>
      <c r="X32" s="155">
        <v>100</v>
      </c>
      <c r="Y32" s="59" t="s">
        <v>1600</v>
      </c>
    </row>
    <row r="33" spans="2:25" s="94" customFormat="1" ht="35.1" customHeight="1" x14ac:dyDescent="0.25">
      <c r="B33" s="38" t="s">
        <v>237</v>
      </c>
      <c r="C33" s="38" t="s">
        <v>243</v>
      </c>
      <c r="D33" s="17" t="s">
        <v>408</v>
      </c>
      <c r="E33" s="61" t="s">
        <v>830</v>
      </c>
      <c r="F33" s="61" t="s">
        <v>54</v>
      </c>
      <c r="G33" s="133">
        <v>45383</v>
      </c>
      <c r="H33" s="133">
        <v>45583</v>
      </c>
      <c r="I33" s="43">
        <v>1</v>
      </c>
      <c r="J33" s="30" t="s">
        <v>74</v>
      </c>
      <c r="K33" s="104" t="s">
        <v>76</v>
      </c>
      <c r="L33" s="44">
        <v>0</v>
      </c>
      <c r="M33" s="101">
        <v>0</v>
      </c>
      <c r="N33" s="61" t="s">
        <v>794</v>
      </c>
      <c r="O33" s="155">
        <v>10</v>
      </c>
      <c r="P33" s="194" t="s">
        <v>833</v>
      </c>
      <c r="Q33" s="206">
        <v>0</v>
      </c>
      <c r="R33" s="204">
        <v>0</v>
      </c>
      <c r="S33" s="59" t="s">
        <v>1034</v>
      </c>
      <c r="T33" s="205">
        <v>0</v>
      </c>
      <c r="U33" s="204">
        <v>50</v>
      </c>
      <c r="V33" s="61" t="s">
        <v>1373</v>
      </c>
      <c r="W33" s="238">
        <v>0</v>
      </c>
      <c r="X33" s="155">
        <v>100</v>
      </c>
      <c r="Y33" s="59" t="s">
        <v>1599</v>
      </c>
    </row>
    <row r="34" spans="2:25" s="94" customFormat="1" ht="35.1" customHeight="1" x14ac:dyDescent="0.25">
      <c r="B34" s="38" t="s">
        <v>237</v>
      </c>
      <c r="C34" s="105" t="s">
        <v>244</v>
      </c>
      <c r="D34" s="17" t="s">
        <v>408</v>
      </c>
      <c r="E34" s="30" t="s">
        <v>415</v>
      </c>
      <c r="F34" s="61" t="s">
        <v>54</v>
      </c>
      <c r="G34" s="135">
        <v>45323</v>
      </c>
      <c r="H34" s="135">
        <v>45644</v>
      </c>
      <c r="I34" s="43">
        <v>1</v>
      </c>
      <c r="J34" s="30" t="s">
        <v>74</v>
      </c>
      <c r="K34" s="104" t="s">
        <v>76</v>
      </c>
      <c r="L34" s="137">
        <v>49051298</v>
      </c>
      <c r="M34" s="137">
        <v>49051298</v>
      </c>
      <c r="N34" s="61" t="s">
        <v>794</v>
      </c>
      <c r="O34" s="155">
        <v>100</v>
      </c>
      <c r="P34" s="194" t="s">
        <v>832</v>
      </c>
      <c r="Q34" s="206">
        <v>0</v>
      </c>
      <c r="R34" s="204">
        <v>100</v>
      </c>
      <c r="S34" s="59" t="s">
        <v>1035</v>
      </c>
      <c r="T34" s="205">
        <v>0</v>
      </c>
      <c r="U34" s="204">
        <v>100</v>
      </c>
      <c r="V34" s="61" t="s">
        <v>1226</v>
      </c>
      <c r="W34" s="238">
        <v>0</v>
      </c>
      <c r="X34" s="155">
        <v>100</v>
      </c>
      <c r="Y34" s="59" t="s">
        <v>1226</v>
      </c>
    </row>
    <row r="35" spans="2:25" s="94" customFormat="1" ht="35.1" customHeight="1" x14ac:dyDescent="0.25">
      <c r="B35" s="38" t="s">
        <v>237</v>
      </c>
      <c r="C35" s="105" t="s">
        <v>244</v>
      </c>
      <c r="D35" s="17" t="s">
        <v>408</v>
      </c>
      <c r="E35" s="61" t="s">
        <v>416</v>
      </c>
      <c r="F35" s="61" t="s">
        <v>54</v>
      </c>
      <c r="G35" s="136">
        <v>45354</v>
      </c>
      <c r="H35" s="136">
        <v>45473</v>
      </c>
      <c r="I35" s="43">
        <v>1</v>
      </c>
      <c r="J35" s="61" t="s">
        <v>74</v>
      </c>
      <c r="K35" s="104" t="s">
        <v>76</v>
      </c>
      <c r="L35" s="137">
        <v>49051298</v>
      </c>
      <c r="M35" s="137">
        <v>49051298</v>
      </c>
      <c r="N35" s="61" t="s">
        <v>794</v>
      </c>
      <c r="O35" s="155">
        <v>100</v>
      </c>
      <c r="P35" s="194" t="s">
        <v>832</v>
      </c>
      <c r="Q35" s="206">
        <v>0</v>
      </c>
      <c r="R35" s="204">
        <v>100</v>
      </c>
      <c r="S35" s="59" t="s">
        <v>1035</v>
      </c>
      <c r="T35" s="205">
        <v>0</v>
      </c>
      <c r="U35" s="204">
        <v>100</v>
      </c>
      <c r="V35" s="61" t="s">
        <v>1226</v>
      </c>
      <c r="W35" s="238">
        <v>0</v>
      </c>
      <c r="X35" s="155">
        <v>100</v>
      </c>
      <c r="Y35" s="59" t="s">
        <v>1226</v>
      </c>
    </row>
    <row r="36" spans="2:25" s="94" customFormat="1" ht="35.1" customHeight="1" x14ac:dyDescent="0.25">
      <c r="B36" s="38" t="s">
        <v>237</v>
      </c>
      <c r="C36" s="105" t="s">
        <v>244</v>
      </c>
      <c r="D36" s="17" t="s">
        <v>408</v>
      </c>
      <c r="E36" s="61" t="s">
        <v>418</v>
      </c>
      <c r="F36" s="61" t="s">
        <v>54</v>
      </c>
      <c r="G36" s="136">
        <v>45354</v>
      </c>
      <c r="H36" s="136">
        <v>45473</v>
      </c>
      <c r="I36" s="43">
        <v>1</v>
      </c>
      <c r="J36" s="61" t="s">
        <v>74</v>
      </c>
      <c r="K36" s="104" t="s">
        <v>76</v>
      </c>
      <c r="L36" s="137">
        <v>250000000</v>
      </c>
      <c r="M36" s="101">
        <v>0</v>
      </c>
      <c r="N36" s="61" t="s">
        <v>794</v>
      </c>
      <c r="O36" s="155">
        <v>70</v>
      </c>
      <c r="P36" s="203" t="s">
        <v>827</v>
      </c>
      <c r="Q36" s="206">
        <v>0</v>
      </c>
      <c r="R36" s="204">
        <v>75</v>
      </c>
      <c r="S36" s="59" t="s">
        <v>1032</v>
      </c>
      <c r="T36" s="205">
        <v>0</v>
      </c>
      <c r="U36" s="204">
        <v>90</v>
      </c>
      <c r="V36" s="61" t="s">
        <v>1371</v>
      </c>
      <c r="W36" s="238">
        <v>0</v>
      </c>
      <c r="X36" s="155">
        <v>100</v>
      </c>
      <c r="Y36" s="315" t="s">
        <v>1598</v>
      </c>
    </row>
    <row r="37" spans="2:25" s="94" customFormat="1" ht="35.1" customHeight="1" x14ac:dyDescent="0.25">
      <c r="B37" s="38" t="s">
        <v>237</v>
      </c>
      <c r="C37" s="105" t="s">
        <v>244</v>
      </c>
      <c r="D37" s="17" t="s">
        <v>408</v>
      </c>
      <c r="E37" s="209" t="s">
        <v>417</v>
      </c>
      <c r="F37" s="61" t="s">
        <v>54</v>
      </c>
      <c r="G37" s="136">
        <v>45383</v>
      </c>
      <c r="H37" s="136">
        <v>45565</v>
      </c>
      <c r="I37" s="43">
        <v>1</v>
      </c>
      <c r="J37" s="61" t="s">
        <v>74</v>
      </c>
      <c r="K37" s="104" t="s">
        <v>76</v>
      </c>
      <c r="L37" s="138">
        <v>45000000</v>
      </c>
      <c r="M37" s="101">
        <v>0</v>
      </c>
      <c r="N37" s="61" t="s">
        <v>77</v>
      </c>
      <c r="O37" s="155">
        <v>0</v>
      </c>
      <c r="P37" s="194" t="s">
        <v>833</v>
      </c>
      <c r="Q37" s="206">
        <v>0</v>
      </c>
      <c r="R37" s="204">
        <v>50</v>
      </c>
      <c r="S37" s="59" t="s">
        <v>925</v>
      </c>
      <c r="T37" s="205">
        <v>0</v>
      </c>
      <c r="U37" s="204">
        <v>98</v>
      </c>
      <c r="V37" s="61" t="s">
        <v>1228</v>
      </c>
      <c r="W37" s="238" t="s">
        <v>1633</v>
      </c>
      <c r="X37" s="155">
        <v>100</v>
      </c>
      <c r="Y37" s="59" t="s">
        <v>1624</v>
      </c>
    </row>
    <row r="38" spans="2:25" s="94" customFormat="1" ht="80.25" customHeight="1" x14ac:dyDescent="0.25">
      <c r="B38" s="38" t="s">
        <v>237</v>
      </c>
      <c r="C38" s="105" t="s">
        <v>244</v>
      </c>
      <c r="D38" s="17" t="s">
        <v>408</v>
      </c>
      <c r="E38" s="210" t="s">
        <v>831</v>
      </c>
      <c r="F38" s="61" t="s">
        <v>54</v>
      </c>
      <c r="G38" s="136">
        <v>45383</v>
      </c>
      <c r="H38" s="136">
        <v>45565</v>
      </c>
      <c r="I38" s="43">
        <v>1</v>
      </c>
      <c r="J38" s="61" t="s">
        <v>74</v>
      </c>
      <c r="K38" s="104" t="s">
        <v>76</v>
      </c>
      <c r="L38" s="168">
        <v>450000000</v>
      </c>
      <c r="M38" s="101">
        <v>0</v>
      </c>
      <c r="N38" s="61" t="s">
        <v>794</v>
      </c>
      <c r="O38" s="155">
        <v>10</v>
      </c>
      <c r="P38" s="194" t="s">
        <v>834</v>
      </c>
      <c r="Q38" s="206">
        <v>0</v>
      </c>
      <c r="R38" s="204">
        <v>50</v>
      </c>
      <c r="S38" s="59" t="s">
        <v>924</v>
      </c>
      <c r="T38" s="205">
        <v>0</v>
      </c>
      <c r="U38" s="204">
        <v>98</v>
      </c>
      <c r="V38" s="61" t="s">
        <v>1227</v>
      </c>
      <c r="W38" s="238" t="s">
        <v>1634</v>
      </c>
      <c r="X38" s="155">
        <v>100</v>
      </c>
      <c r="Y38" s="59" t="s">
        <v>1625</v>
      </c>
    </row>
    <row r="39" spans="2:25" s="94" customFormat="1" ht="35.1" customHeight="1" x14ac:dyDescent="0.25">
      <c r="B39" s="38" t="s">
        <v>237</v>
      </c>
      <c r="C39" s="105" t="s">
        <v>244</v>
      </c>
      <c r="D39" s="17" t="s">
        <v>408</v>
      </c>
      <c r="E39" s="210" t="s">
        <v>1630</v>
      </c>
      <c r="F39" s="61" t="s">
        <v>54</v>
      </c>
      <c r="G39" s="136">
        <v>45383</v>
      </c>
      <c r="H39" s="136">
        <v>45565</v>
      </c>
      <c r="I39" s="43">
        <v>1</v>
      </c>
      <c r="J39" s="61" t="s">
        <v>74</v>
      </c>
      <c r="K39" s="104" t="s">
        <v>76</v>
      </c>
      <c r="L39" s="168">
        <v>45000000</v>
      </c>
      <c r="M39" s="101">
        <v>0</v>
      </c>
      <c r="N39" s="61" t="s">
        <v>77</v>
      </c>
      <c r="O39" s="155">
        <v>0</v>
      </c>
      <c r="P39" s="194" t="s">
        <v>833</v>
      </c>
      <c r="Q39" s="206">
        <v>0</v>
      </c>
      <c r="R39" s="204">
        <v>50</v>
      </c>
      <c r="S39" s="59" t="s">
        <v>1036</v>
      </c>
      <c r="T39" s="205">
        <v>0</v>
      </c>
      <c r="U39" s="204">
        <v>75</v>
      </c>
      <c r="V39" s="61" t="s">
        <v>1376</v>
      </c>
      <c r="W39" s="238" t="s">
        <v>1635</v>
      </c>
      <c r="X39" s="155">
        <v>100</v>
      </c>
      <c r="Y39" s="59" t="s">
        <v>1626</v>
      </c>
    </row>
    <row r="40" spans="2:25" s="94" customFormat="1" ht="35.1" customHeight="1" x14ac:dyDescent="0.25">
      <c r="B40" s="38" t="s">
        <v>237</v>
      </c>
      <c r="C40" s="105" t="s">
        <v>244</v>
      </c>
      <c r="D40" s="17" t="s">
        <v>408</v>
      </c>
      <c r="E40" s="210" t="s">
        <v>1631</v>
      </c>
      <c r="F40" s="61" t="s">
        <v>54</v>
      </c>
      <c r="G40" s="136">
        <v>45383</v>
      </c>
      <c r="H40" s="136">
        <v>45565</v>
      </c>
      <c r="I40" s="43">
        <v>1</v>
      </c>
      <c r="J40" s="61" t="s">
        <v>74</v>
      </c>
      <c r="K40" s="104" t="s">
        <v>76</v>
      </c>
      <c r="L40" s="168">
        <v>450000000</v>
      </c>
      <c r="M40" s="101">
        <v>0</v>
      </c>
      <c r="N40" s="61" t="s">
        <v>794</v>
      </c>
      <c r="O40" s="155">
        <v>10</v>
      </c>
      <c r="P40" s="194" t="s">
        <v>834</v>
      </c>
      <c r="Q40" s="206">
        <v>0</v>
      </c>
      <c r="R40" s="204">
        <v>50</v>
      </c>
      <c r="S40" s="59" t="s">
        <v>1037</v>
      </c>
      <c r="T40" s="205">
        <v>0</v>
      </c>
      <c r="U40" s="204">
        <v>75</v>
      </c>
      <c r="V40" s="61" t="s">
        <v>1377</v>
      </c>
      <c r="W40" s="238" t="s">
        <v>1636</v>
      </c>
      <c r="X40" s="155">
        <v>100</v>
      </c>
      <c r="Y40" s="59" t="s">
        <v>1627</v>
      </c>
    </row>
    <row r="41" spans="2:25" s="94" customFormat="1" ht="35.1" customHeight="1" x14ac:dyDescent="0.25">
      <c r="B41" s="38" t="s">
        <v>237</v>
      </c>
      <c r="C41" s="105" t="s">
        <v>244</v>
      </c>
      <c r="D41" s="17" t="s">
        <v>856</v>
      </c>
      <c r="E41" s="139" t="s">
        <v>419</v>
      </c>
      <c r="F41" s="61" t="s">
        <v>54</v>
      </c>
      <c r="G41" s="136">
        <v>45383</v>
      </c>
      <c r="H41" s="136">
        <v>45656</v>
      </c>
      <c r="I41" s="43">
        <v>1</v>
      </c>
      <c r="J41" s="61" t="s">
        <v>74</v>
      </c>
      <c r="K41" s="104" t="s">
        <v>76</v>
      </c>
      <c r="L41" s="168">
        <v>192000000</v>
      </c>
      <c r="M41" s="169">
        <v>0</v>
      </c>
      <c r="N41" s="61" t="s">
        <v>794</v>
      </c>
      <c r="O41" s="155">
        <v>10</v>
      </c>
      <c r="P41" s="194" t="s">
        <v>837</v>
      </c>
      <c r="Q41" s="206">
        <v>0</v>
      </c>
      <c r="R41" s="204">
        <v>20</v>
      </c>
      <c r="S41" s="59" t="s">
        <v>1038</v>
      </c>
      <c r="T41" s="205">
        <v>0</v>
      </c>
      <c r="U41" s="204">
        <v>45</v>
      </c>
      <c r="V41" s="61" t="s">
        <v>1374</v>
      </c>
      <c r="W41" s="238">
        <v>0</v>
      </c>
      <c r="X41" s="155">
        <v>45</v>
      </c>
      <c r="Y41" s="59" t="s">
        <v>1601</v>
      </c>
    </row>
    <row r="42" spans="2:25" s="94" customFormat="1" ht="35.1" customHeight="1" x14ac:dyDescent="0.25">
      <c r="B42" s="38" t="s">
        <v>237</v>
      </c>
      <c r="C42" s="105" t="s">
        <v>244</v>
      </c>
      <c r="D42" s="17" t="s">
        <v>856</v>
      </c>
      <c r="E42" s="212" t="s">
        <v>835</v>
      </c>
      <c r="F42" s="61" t="s">
        <v>54</v>
      </c>
      <c r="G42" s="136">
        <v>45383</v>
      </c>
      <c r="H42" s="136">
        <v>45656</v>
      </c>
      <c r="I42" s="43">
        <v>1</v>
      </c>
      <c r="J42" s="61" t="s">
        <v>74</v>
      </c>
      <c r="K42" s="104" t="s">
        <v>76</v>
      </c>
      <c r="L42" s="168">
        <v>363354377</v>
      </c>
      <c r="M42" s="169">
        <v>0</v>
      </c>
      <c r="N42" s="61" t="s">
        <v>794</v>
      </c>
      <c r="O42" s="155">
        <v>100</v>
      </c>
      <c r="P42" s="194" t="s">
        <v>838</v>
      </c>
      <c r="Q42" s="213">
        <v>278418939.79000002</v>
      </c>
      <c r="R42" s="204">
        <v>100</v>
      </c>
      <c r="S42" s="59" t="s">
        <v>927</v>
      </c>
      <c r="T42" s="205">
        <v>0</v>
      </c>
      <c r="U42" s="204">
        <v>100</v>
      </c>
      <c r="V42" s="61" t="s">
        <v>1232</v>
      </c>
      <c r="W42" s="238"/>
      <c r="X42" s="155"/>
      <c r="Y42" s="59"/>
    </row>
    <row r="43" spans="2:25" s="94" customFormat="1" ht="35.1" customHeight="1" x14ac:dyDescent="0.25">
      <c r="B43" s="38" t="s">
        <v>237</v>
      </c>
      <c r="C43" s="105" t="s">
        <v>244</v>
      </c>
      <c r="D43" s="17" t="s">
        <v>856</v>
      </c>
      <c r="E43" s="212" t="s">
        <v>836</v>
      </c>
      <c r="F43" s="61" t="s">
        <v>54</v>
      </c>
      <c r="G43" s="136">
        <v>45383</v>
      </c>
      <c r="H43" s="136">
        <v>45656</v>
      </c>
      <c r="I43" s="43">
        <v>1</v>
      </c>
      <c r="J43" s="61" t="s">
        <v>74</v>
      </c>
      <c r="K43" s="104" t="s">
        <v>76</v>
      </c>
      <c r="L43" s="170">
        <v>26044497.780000001</v>
      </c>
      <c r="M43" s="168">
        <v>0</v>
      </c>
      <c r="N43" s="61" t="s">
        <v>794</v>
      </c>
      <c r="O43" s="155">
        <v>90</v>
      </c>
      <c r="P43" s="194" t="s">
        <v>844</v>
      </c>
      <c r="Q43" s="206">
        <v>26044497.780000001</v>
      </c>
      <c r="R43" s="204">
        <v>90</v>
      </c>
      <c r="S43" s="59" t="s">
        <v>928</v>
      </c>
      <c r="T43" s="205"/>
      <c r="U43" s="204">
        <v>90</v>
      </c>
      <c r="V43" s="61" t="s">
        <v>1233</v>
      </c>
      <c r="W43" s="238" t="s">
        <v>1637</v>
      </c>
      <c r="X43" s="155">
        <v>100</v>
      </c>
      <c r="Y43" s="59" t="s">
        <v>1628</v>
      </c>
    </row>
    <row r="44" spans="2:25" s="94" customFormat="1" ht="35.1" customHeight="1" x14ac:dyDescent="0.25">
      <c r="B44" s="38" t="s">
        <v>237</v>
      </c>
      <c r="C44" s="105" t="s">
        <v>244</v>
      </c>
      <c r="D44" s="17" t="s">
        <v>856</v>
      </c>
      <c r="E44" s="212" t="s">
        <v>839</v>
      </c>
      <c r="F44" s="61" t="s">
        <v>54</v>
      </c>
      <c r="G44" s="136">
        <v>45383</v>
      </c>
      <c r="H44" s="136">
        <v>45656</v>
      </c>
      <c r="I44" s="43">
        <v>1</v>
      </c>
      <c r="J44" s="61" t="s">
        <v>74</v>
      </c>
      <c r="K44" s="104" t="s">
        <v>76</v>
      </c>
      <c r="L44" s="168">
        <v>186098959.53</v>
      </c>
      <c r="M44" s="169">
        <v>0</v>
      </c>
      <c r="N44" s="61" t="s">
        <v>794</v>
      </c>
      <c r="O44" s="155">
        <v>100</v>
      </c>
      <c r="P44" s="194" t="s">
        <v>845</v>
      </c>
      <c r="Q44" s="206">
        <v>167489063.58000001</v>
      </c>
      <c r="R44" s="204">
        <v>90</v>
      </c>
      <c r="S44" s="59" t="s">
        <v>923</v>
      </c>
      <c r="T44" s="205">
        <v>18609895.949999999</v>
      </c>
      <c r="U44" s="204">
        <v>100</v>
      </c>
      <c r="V44" s="61" t="s">
        <v>1230</v>
      </c>
      <c r="W44" s="238">
        <v>0</v>
      </c>
      <c r="X44" s="155">
        <v>100</v>
      </c>
      <c r="Y44" s="59" t="s">
        <v>1226</v>
      </c>
    </row>
    <row r="45" spans="2:25" s="94" customFormat="1" ht="35.1" customHeight="1" x14ac:dyDescent="0.25">
      <c r="B45" s="38" t="s">
        <v>237</v>
      </c>
      <c r="C45" s="105" t="s">
        <v>244</v>
      </c>
      <c r="D45" s="17" t="s">
        <v>856</v>
      </c>
      <c r="E45" s="212" t="s">
        <v>840</v>
      </c>
      <c r="F45" s="61" t="s">
        <v>54</v>
      </c>
      <c r="G45" s="136">
        <v>45383</v>
      </c>
      <c r="H45" s="136">
        <v>45656</v>
      </c>
      <c r="I45" s="43">
        <v>1</v>
      </c>
      <c r="J45" s="61" t="s">
        <v>74</v>
      </c>
      <c r="K45" s="104" t="s">
        <v>76</v>
      </c>
      <c r="L45" s="168" t="s">
        <v>843</v>
      </c>
      <c r="M45" s="169">
        <v>0</v>
      </c>
      <c r="N45" s="61" t="s">
        <v>794</v>
      </c>
      <c r="O45" s="155">
        <v>90</v>
      </c>
      <c r="P45" s="194" t="s">
        <v>846</v>
      </c>
      <c r="Q45" s="206">
        <v>13227850</v>
      </c>
      <c r="R45" s="204">
        <v>90</v>
      </c>
      <c r="S45" s="59" t="s">
        <v>929</v>
      </c>
      <c r="T45" s="205">
        <v>1469650</v>
      </c>
      <c r="U45" s="204">
        <v>100</v>
      </c>
      <c r="V45" s="61" t="s">
        <v>1231</v>
      </c>
      <c r="W45" s="238">
        <v>0</v>
      </c>
      <c r="X45" s="155">
        <v>100</v>
      </c>
      <c r="Y45" s="59" t="s">
        <v>1226</v>
      </c>
    </row>
    <row r="46" spans="2:25" s="94" customFormat="1" ht="35.1" customHeight="1" x14ac:dyDescent="0.25">
      <c r="B46" s="38" t="s">
        <v>237</v>
      </c>
      <c r="C46" s="105" t="s">
        <v>244</v>
      </c>
      <c r="D46" s="17" t="s">
        <v>856</v>
      </c>
      <c r="E46" s="212" t="s">
        <v>841</v>
      </c>
      <c r="F46" s="61" t="s">
        <v>54</v>
      </c>
      <c r="G46" s="136">
        <v>45383</v>
      </c>
      <c r="H46" s="136">
        <v>45656</v>
      </c>
      <c r="I46" s="43">
        <v>1</v>
      </c>
      <c r="J46" s="61" t="s">
        <v>74</v>
      </c>
      <c r="K46" s="104" t="s">
        <v>76</v>
      </c>
      <c r="L46" s="168">
        <v>265968265.59999999</v>
      </c>
      <c r="M46" s="169">
        <v>0</v>
      </c>
      <c r="N46" s="61" t="s">
        <v>77</v>
      </c>
      <c r="O46" s="155">
        <v>0</v>
      </c>
      <c r="P46" s="194" t="s">
        <v>847</v>
      </c>
      <c r="Q46" s="206">
        <v>132984132.8</v>
      </c>
      <c r="R46" s="204">
        <v>50</v>
      </c>
      <c r="S46" s="59" t="s">
        <v>930</v>
      </c>
      <c r="T46" s="205">
        <v>0</v>
      </c>
      <c r="U46" s="204">
        <v>100</v>
      </c>
      <c r="V46" s="61" t="s">
        <v>1234</v>
      </c>
      <c r="W46" s="238">
        <v>0</v>
      </c>
      <c r="X46" s="155">
        <v>100</v>
      </c>
      <c r="Y46" s="59" t="s">
        <v>1226</v>
      </c>
    </row>
    <row r="47" spans="2:25" s="94" customFormat="1" ht="35.1" customHeight="1" x14ac:dyDescent="0.25">
      <c r="B47" s="38" t="s">
        <v>237</v>
      </c>
      <c r="C47" s="105" t="s">
        <v>244</v>
      </c>
      <c r="D47" s="17" t="s">
        <v>856</v>
      </c>
      <c r="E47" s="212" t="s">
        <v>842</v>
      </c>
      <c r="F47" s="61" t="s">
        <v>54</v>
      </c>
      <c r="G47" s="136">
        <v>45383</v>
      </c>
      <c r="H47" s="136">
        <v>45656</v>
      </c>
      <c r="I47" s="43">
        <v>1</v>
      </c>
      <c r="J47" s="61" t="s">
        <v>74</v>
      </c>
      <c r="K47" s="104" t="s">
        <v>76</v>
      </c>
      <c r="L47" s="168">
        <v>17850000</v>
      </c>
      <c r="M47" s="169">
        <v>0</v>
      </c>
      <c r="N47" s="61" t="s">
        <v>77</v>
      </c>
      <c r="O47" s="155">
        <v>0</v>
      </c>
      <c r="P47" s="194" t="s">
        <v>848</v>
      </c>
      <c r="Q47" s="206">
        <v>0</v>
      </c>
      <c r="R47" s="204">
        <v>50</v>
      </c>
      <c r="S47" s="59" t="s">
        <v>931</v>
      </c>
      <c r="T47" s="205">
        <v>0</v>
      </c>
      <c r="U47" s="204">
        <v>90</v>
      </c>
      <c r="V47" s="61" t="s">
        <v>1235</v>
      </c>
      <c r="W47" s="238" t="s">
        <v>1638</v>
      </c>
      <c r="X47" s="155">
        <v>100</v>
      </c>
      <c r="Y47" s="59" t="s">
        <v>1629</v>
      </c>
    </row>
    <row r="48" spans="2:25" s="94" customFormat="1" ht="35.1" customHeight="1" x14ac:dyDescent="0.25">
      <c r="B48" s="106" t="s">
        <v>245</v>
      </c>
      <c r="C48" s="107" t="s">
        <v>246</v>
      </c>
      <c r="D48" s="30" t="s">
        <v>72</v>
      </c>
      <c r="E48" s="45" t="s">
        <v>597</v>
      </c>
      <c r="F48" s="30" t="s">
        <v>31</v>
      </c>
      <c r="G48" s="29">
        <v>44941</v>
      </c>
      <c r="H48" s="29">
        <v>45473</v>
      </c>
      <c r="I48" s="43">
        <v>1</v>
      </c>
      <c r="J48" s="30" t="s">
        <v>74</v>
      </c>
      <c r="K48" s="30" t="s">
        <v>75</v>
      </c>
      <c r="L48" s="44">
        <v>0</v>
      </c>
      <c r="M48" s="101">
        <v>0</v>
      </c>
      <c r="N48" s="61" t="s">
        <v>794</v>
      </c>
      <c r="O48" s="155">
        <v>49</v>
      </c>
      <c r="P48" s="194" t="s">
        <v>598</v>
      </c>
      <c r="Q48" s="206">
        <v>0</v>
      </c>
      <c r="R48" s="240">
        <v>49</v>
      </c>
      <c r="S48" s="172" t="s">
        <v>1159</v>
      </c>
      <c r="T48" s="206">
        <v>0</v>
      </c>
      <c r="U48" s="240">
        <v>49</v>
      </c>
      <c r="V48" s="61" t="s">
        <v>1489</v>
      </c>
      <c r="W48" s="238">
        <v>0</v>
      </c>
      <c r="X48" s="155">
        <v>70</v>
      </c>
      <c r="Y48" s="59" t="s">
        <v>1689</v>
      </c>
    </row>
    <row r="49" spans="2:25" s="94" customFormat="1" ht="35.1" customHeight="1" x14ac:dyDescent="0.25">
      <c r="B49" s="106" t="s">
        <v>245</v>
      </c>
      <c r="C49" s="106" t="s">
        <v>599</v>
      </c>
      <c r="D49" s="30" t="s">
        <v>72</v>
      </c>
      <c r="E49" s="45" t="s">
        <v>600</v>
      </c>
      <c r="F49" s="30" t="s">
        <v>31</v>
      </c>
      <c r="G49" s="29">
        <v>44941</v>
      </c>
      <c r="H49" s="29">
        <v>45473</v>
      </c>
      <c r="I49" s="43">
        <v>1</v>
      </c>
      <c r="J49" s="30" t="s">
        <v>74</v>
      </c>
      <c r="K49" s="30" t="s">
        <v>75</v>
      </c>
      <c r="L49" s="44">
        <v>0</v>
      </c>
      <c r="M49" s="101">
        <v>0</v>
      </c>
      <c r="N49" s="61" t="s">
        <v>794</v>
      </c>
      <c r="O49" s="155">
        <v>49</v>
      </c>
      <c r="P49" s="194" t="s">
        <v>601</v>
      </c>
      <c r="Q49" s="206">
        <v>0</v>
      </c>
      <c r="R49" s="240">
        <v>49</v>
      </c>
      <c r="S49" s="172" t="s">
        <v>1160</v>
      </c>
      <c r="T49" s="206">
        <v>0</v>
      </c>
      <c r="U49" s="240">
        <v>49</v>
      </c>
      <c r="V49" s="61" t="s">
        <v>1485</v>
      </c>
      <c r="W49" s="238">
        <v>0</v>
      </c>
      <c r="X49" s="155">
        <v>70</v>
      </c>
      <c r="Y49" s="59" t="s">
        <v>1643</v>
      </c>
    </row>
    <row r="50" spans="2:25" s="94" customFormat="1" ht="35.1" customHeight="1" x14ac:dyDescent="0.25">
      <c r="B50" s="106" t="s">
        <v>245</v>
      </c>
      <c r="C50" s="106" t="s">
        <v>602</v>
      </c>
      <c r="D50" s="30" t="s">
        <v>72</v>
      </c>
      <c r="E50" s="45" t="s">
        <v>603</v>
      </c>
      <c r="F50" s="30" t="s">
        <v>31</v>
      </c>
      <c r="G50" s="29">
        <v>44941</v>
      </c>
      <c r="H50" s="29">
        <v>45473</v>
      </c>
      <c r="I50" s="43">
        <v>1</v>
      </c>
      <c r="J50" s="30" t="s">
        <v>74</v>
      </c>
      <c r="K50" s="30" t="s">
        <v>75</v>
      </c>
      <c r="L50" s="44">
        <v>0</v>
      </c>
      <c r="M50" s="101">
        <v>0</v>
      </c>
      <c r="N50" s="61" t="s">
        <v>794</v>
      </c>
      <c r="O50" s="155">
        <v>30</v>
      </c>
      <c r="P50" s="194" t="s">
        <v>604</v>
      </c>
      <c r="Q50" s="206">
        <v>0</v>
      </c>
      <c r="R50" s="240">
        <v>30</v>
      </c>
      <c r="S50" s="172" t="s">
        <v>1161</v>
      </c>
      <c r="T50" s="206">
        <v>0</v>
      </c>
      <c r="U50" s="240">
        <v>30</v>
      </c>
      <c r="V50" s="61" t="s">
        <v>1485</v>
      </c>
      <c r="W50" s="238">
        <v>0</v>
      </c>
      <c r="X50" s="155">
        <v>70</v>
      </c>
      <c r="Y50" s="59" t="s">
        <v>1643</v>
      </c>
    </row>
    <row r="51" spans="2:25" s="94" customFormat="1" ht="33.75" customHeight="1" x14ac:dyDescent="0.25">
      <c r="B51" s="274"/>
      <c r="C51" s="275"/>
      <c r="D51" s="276"/>
      <c r="E51" s="277" t="s">
        <v>876</v>
      </c>
      <c r="F51" s="278"/>
      <c r="G51" s="278"/>
      <c r="H51" s="278"/>
      <c r="I51" s="278"/>
      <c r="J51" s="278"/>
      <c r="K51" s="278"/>
      <c r="L51" s="278"/>
      <c r="M51" s="278"/>
      <c r="N51" s="279"/>
      <c r="O51" s="191">
        <f>AVERAGE(O11:O31,O33:O36,O38,O40:O48,O49,O50)</f>
        <v>31.756756756756758</v>
      </c>
      <c r="P51" s="191"/>
      <c r="Q51" s="191"/>
      <c r="R51" s="248">
        <f>AVERAGE(R11:R31,R33:R36,R38,R40:R48,R49,R50)</f>
        <v>47.675675675675677</v>
      </c>
      <c r="S51" s="248"/>
      <c r="T51" s="248"/>
      <c r="U51" s="248">
        <f>AVERAGE(U11:U31,U33:U36,U38,U40:U48,U49,U50)</f>
        <v>71.378378378378372</v>
      </c>
      <c r="W51" s="95"/>
      <c r="X51" s="248">
        <f>AVERAGE(X11:X50)</f>
        <v>84.102564102564102</v>
      </c>
      <c r="Y51" s="62"/>
    </row>
    <row r="52" spans="2:25" ht="16.5" customHeight="1" x14ac:dyDescent="0.25">
      <c r="B52" s="80"/>
      <c r="C52" s="80"/>
      <c r="D52" s="80"/>
      <c r="E52" s="28"/>
      <c r="S52" s="82"/>
      <c r="T52" s="18"/>
      <c r="V52" s="18"/>
    </row>
    <row r="53" spans="2:25" s="28" customFormat="1" ht="27.95" customHeight="1" x14ac:dyDescent="0.25">
      <c r="B53" s="273" t="s">
        <v>15</v>
      </c>
      <c r="C53" s="273"/>
      <c r="D53" s="273"/>
      <c r="E53" s="64" t="s">
        <v>16</v>
      </c>
      <c r="F53" s="273" t="s">
        <v>17</v>
      </c>
      <c r="G53" s="273"/>
      <c r="H53" s="273"/>
      <c r="I53" s="273"/>
      <c r="J53" s="273"/>
      <c r="K53" s="287" t="s">
        <v>18</v>
      </c>
      <c r="L53" s="287"/>
      <c r="M53" s="287"/>
      <c r="N53" s="287"/>
      <c r="O53" s="184"/>
      <c r="P53" s="64">
        <v>1</v>
      </c>
      <c r="Q53" s="217"/>
      <c r="R53" s="26"/>
      <c r="U53" s="26"/>
      <c r="Y53" s="211"/>
    </row>
    <row r="54" spans="2:25" ht="35.1" customHeight="1" x14ac:dyDescent="0.25">
      <c r="B54" s="80"/>
      <c r="C54" s="80"/>
      <c r="D54" s="80"/>
      <c r="E54" s="28"/>
    </row>
    <row r="55" spans="2:25" ht="35.1" customHeight="1" x14ac:dyDescent="0.25">
      <c r="B55" s="80"/>
      <c r="C55" s="80"/>
      <c r="D55" s="80"/>
      <c r="E55" s="28"/>
    </row>
    <row r="56" spans="2:25" ht="35.1" customHeight="1" x14ac:dyDescent="0.25">
      <c r="B56" s="80"/>
      <c r="C56" s="80"/>
      <c r="D56" s="80"/>
      <c r="E56" s="28"/>
    </row>
    <row r="57" spans="2:25" ht="35.1" customHeight="1" x14ac:dyDescent="0.25">
      <c r="B57" s="80"/>
      <c r="C57" s="80"/>
      <c r="D57" s="80"/>
      <c r="E57" s="28"/>
    </row>
    <row r="58" spans="2:25" ht="35.1" customHeight="1" x14ac:dyDescent="0.25">
      <c r="B58" s="80"/>
      <c r="C58" s="80"/>
      <c r="D58" s="80"/>
      <c r="E58" s="28"/>
    </row>
    <row r="59" spans="2:25" ht="35.1" customHeight="1" x14ac:dyDescent="0.25">
      <c r="B59" s="80"/>
      <c r="C59" s="80"/>
      <c r="D59" s="80"/>
      <c r="E59" s="28"/>
    </row>
    <row r="60" spans="2:25" ht="35.1" customHeight="1" x14ac:dyDescent="0.25">
      <c r="B60" s="80"/>
      <c r="C60" s="80"/>
      <c r="D60" s="80"/>
      <c r="E60" s="28"/>
    </row>
    <row r="61" spans="2:25" ht="35.1" customHeight="1" x14ac:dyDescent="0.25">
      <c r="B61" s="80"/>
      <c r="C61" s="80"/>
      <c r="D61" s="80"/>
      <c r="E61" s="28"/>
    </row>
    <row r="62" spans="2:25" ht="35.1" customHeight="1" x14ac:dyDescent="0.25">
      <c r="B62" s="80"/>
      <c r="C62" s="80"/>
      <c r="D62" s="80"/>
      <c r="E62" s="28"/>
    </row>
    <row r="63" spans="2:25" ht="35.1" customHeight="1" x14ac:dyDescent="0.25">
      <c r="B63" s="80"/>
      <c r="C63" s="80"/>
      <c r="D63" s="80"/>
      <c r="E63" s="28"/>
    </row>
    <row r="64" spans="2:25" ht="35.1" customHeight="1" x14ac:dyDescent="0.25">
      <c r="B64" s="80"/>
      <c r="C64" s="80"/>
      <c r="D64" s="80"/>
      <c r="E64" s="28"/>
    </row>
    <row r="65" spans="2:5" ht="35.1" customHeight="1" x14ac:dyDescent="0.25">
      <c r="B65" s="80"/>
      <c r="C65" s="80"/>
      <c r="D65" s="80"/>
      <c r="E65" s="28"/>
    </row>
    <row r="66" spans="2:5" ht="35.1" customHeight="1" x14ac:dyDescent="0.25">
      <c r="B66" s="80"/>
      <c r="C66" s="80"/>
      <c r="D66" s="80"/>
      <c r="E66" s="28"/>
    </row>
    <row r="67" spans="2:5" ht="35.1" customHeight="1" x14ac:dyDescent="0.25">
      <c r="B67" s="80"/>
      <c r="C67" s="80"/>
      <c r="D67" s="80"/>
      <c r="E67" s="28"/>
    </row>
  </sheetData>
  <autoFilter ref="A10:Z51"/>
  <mergeCells count="4">
    <mergeCell ref="K53:N53"/>
    <mergeCell ref="B3:C6"/>
    <mergeCell ref="D3:Y6"/>
    <mergeCell ref="B8:Y8"/>
  </mergeCells>
  <dataValidations count="1">
    <dataValidation type="list" allowBlank="1" showInputMessage="1" showErrorMessage="1" sqref="D19 D30:D31">
      <formula1>IN</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Hoja1!$C$31:$C$40</xm:f>
          </x14:formula1>
          <xm:sqref>F24:F29 F31:F40 F11:F22 F48:F50</xm:sqref>
        </x14:dataValidation>
        <x14:dataValidation type="list" allowBlank="1" showInputMessage="1" showErrorMessage="1">
          <x14:formula1>
            <xm:f>Hoja1!$C$31:$C$41</xm:f>
          </x14:formula1>
          <xm:sqref>F30</xm:sqref>
        </x14:dataValidation>
        <x14:dataValidation type="list" allowBlank="1" showInputMessage="1" showErrorMessage="1">
          <x14:formula1>
            <xm:f>Hoja1!$C$31:$C$42</xm:f>
          </x14:formula1>
          <xm:sqref>F23</xm:sqref>
        </x14:dataValidation>
        <x14:dataValidation type="list" allowBlank="1" showInputMessage="1" showErrorMessage="1">
          <x14:formula1>
            <xm:f>'C:\Users\plandeaccion\OneDrive - Escuela Tecnologica Instituto Tecnico Central\A. Vigencia 2024\PAI 2024\[plandeaccion24.xlsx]Hoja1'!#REF!</xm:f>
          </x14:formula1>
          <xm:sqref>F41:F47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91" workbookViewId="0">
      <selection activeCell="C12" sqref="C12"/>
    </sheetView>
  </sheetViews>
  <sheetFormatPr baseColWidth="10" defaultColWidth="11.42578125" defaultRowHeight="15" x14ac:dyDescent="0.25"/>
  <cols>
    <col min="1" max="1" width="24.85546875" style="13" customWidth="1"/>
    <col min="2" max="2" width="20" customWidth="1"/>
  </cols>
  <sheetData>
    <row r="1" spans="1:9" x14ac:dyDescent="0.25">
      <c r="A1" s="292" t="s">
        <v>20</v>
      </c>
      <c r="B1" s="292"/>
      <c r="C1" s="292"/>
      <c r="D1" s="292"/>
      <c r="E1" s="292"/>
      <c r="F1" s="292"/>
      <c r="G1" s="292"/>
      <c r="H1" s="292"/>
      <c r="I1" s="292"/>
    </row>
    <row r="3" spans="1:9" x14ac:dyDescent="0.25">
      <c r="A3" s="13" t="s">
        <v>21</v>
      </c>
      <c r="B3" s="5">
        <f>'LO INSTITUCIONAL'!X261</f>
        <v>91.804433497536948</v>
      </c>
    </row>
    <row r="4" spans="1:9" x14ac:dyDescent="0.25">
      <c r="A4" s="13" t="s">
        <v>22</v>
      </c>
      <c r="B4" s="5">
        <f>'LO SOCIAL '!X120</f>
        <v>93.318181818181813</v>
      </c>
    </row>
    <row r="5" spans="1:9" x14ac:dyDescent="0.25">
      <c r="A5" s="13" t="s">
        <v>23</v>
      </c>
      <c r="B5" s="5">
        <f>'LO AMBIENTAL'!X51</f>
        <v>84.102564102564102</v>
      </c>
    </row>
    <row r="6" spans="1:9" x14ac:dyDescent="0.25">
      <c r="B6" s="5">
        <f>AVERAGE(B3:B5)</f>
        <v>89.741726472760945</v>
      </c>
    </row>
    <row r="19" spans="1:16" x14ac:dyDescent="0.25">
      <c r="B19" s="6"/>
    </row>
    <row r="20" spans="1:16" s="1" customFormat="1" x14ac:dyDescent="0.25">
      <c r="A20" s="7" t="s">
        <v>24</v>
      </c>
      <c r="B20" s="7" t="s">
        <v>25</v>
      </c>
      <c r="C20" s="7" t="s">
        <v>26</v>
      </c>
      <c r="F20" s="7">
        <v>10</v>
      </c>
      <c r="G20" s="7">
        <v>10</v>
      </c>
      <c r="H20" s="7">
        <v>10</v>
      </c>
      <c r="I20" s="7">
        <v>10</v>
      </c>
      <c r="J20" s="7">
        <v>10</v>
      </c>
      <c r="K20" s="7">
        <v>10</v>
      </c>
      <c r="L20" s="7">
        <v>10</v>
      </c>
      <c r="M20" s="7">
        <v>10</v>
      </c>
      <c r="N20" s="7">
        <v>10</v>
      </c>
      <c r="O20" s="7">
        <v>10</v>
      </c>
      <c r="P20" s="7">
        <f>SUM(F20:O20)</f>
        <v>100</v>
      </c>
    </row>
    <row r="21" spans="1:16" x14ac:dyDescent="0.25">
      <c r="A21" s="14">
        <f>B6</f>
        <v>89.741726472760945</v>
      </c>
      <c r="B21" s="4">
        <v>2</v>
      </c>
      <c r="C21" s="8">
        <f>SUM(F20:P20)-A21-B21</f>
        <v>108.25827352723906</v>
      </c>
    </row>
    <row r="29" spans="1:16" x14ac:dyDescent="0.25">
      <c r="A29" s="13" t="s">
        <v>30</v>
      </c>
    </row>
    <row r="30" spans="1:16" x14ac:dyDescent="0.25">
      <c r="A30" s="13">
        <v>1</v>
      </c>
      <c r="B30">
        <v>2</v>
      </c>
      <c r="C30">
        <v>3</v>
      </c>
    </row>
    <row r="31" spans="1:16" ht="47.25" x14ac:dyDescent="0.25">
      <c r="A31" s="15" t="s">
        <v>31</v>
      </c>
      <c r="B31" s="3" t="s">
        <v>57</v>
      </c>
      <c r="C31" s="17" t="s">
        <v>60</v>
      </c>
    </row>
    <row r="32" spans="1:16" ht="47.25" x14ac:dyDescent="0.25">
      <c r="A32" s="15" t="s">
        <v>32</v>
      </c>
      <c r="B32" s="3" t="s">
        <v>58</v>
      </c>
      <c r="C32" s="17" t="s">
        <v>61</v>
      </c>
    </row>
    <row r="33" spans="1:3" ht="31.5" x14ac:dyDescent="0.25">
      <c r="A33" s="15" t="s">
        <v>33</v>
      </c>
      <c r="B33" s="3" t="s">
        <v>46</v>
      </c>
      <c r="C33" s="17" t="s">
        <v>54</v>
      </c>
    </row>
    <row r="34" spans="1:3" ht="31.5" x14ac:dyDescent="0.25">
      <c r="A34" s="15" t="s">
        <v>34</v>
      </c>
      <c r="B34" s="3" t="s">
        <v>59</v>
      </c>
      <c r="C34" s="17" t="s">
        <v>62</v>
      </c>
    </row>
    <row r="35" spans="1:3" ht="47.25" x14ac:dyDescent="0.25">
      <c r="A35" s="10" t="s">
        <v>52</v>
      </c>
      <c r="B35" s="3" t="s">
        <v>479</v>
      </c>
      <c r="C35" s="17" t="s">
        <v>56</v>
      </c>
    </row>
    <row r="36" spans="1:3" ht="78.75" x14ac:dyDescent="0.25">
      <c r="A36" s="10" t="s">
        <v>56</v>
      </c>
      <c r="B36" s="3" t="s">
        <v>27</v>
      </c>
      <c r="C36" s="17" t="s">
        <v>34</v>
      </c>
    </row>
    <row r="37" spans="1:3" ht="63" x14ac:dyDescent="0.25">
      <c r="A37" s="16" t="s">
        <v>48</v>
      </c>
      <c r="B37" s="15" t="s">
        <v>31</v>
      </c>
      <c r="C37" s="17" t="s">
        <v>52</v>
      </c>
    </row>
    <row r="38" spans="1:3" ht="63" x14ac:dyDescent="0.25">
      <c r="A38" s="12" t="s">
        <v>50</v>
      </c>
      <c r="B38" s="122" t="s">
        <v>732</v>
      </c>
      <c r="C38" s="10" t="s">
        <v>47</v>
      </c>
    </row>
    <row r="39" spans="1:3" ht="47.25" x14ac:dyDescent="0.25">
      <c r="A39" s="12" t="s">
        <v>28</v>
      </c>
      <c r="B39" s="16" t="s">
        <v>48</v>
      </c>
      <c r="C39" s="12" t="s">
        <v>53</v>
      </c>
    </row>
    <row r="40" spans="1:3" ht="31.5" x14ac:dyDescent="0.25">
      <c r="A40" s="12" t="s">
        <v>49</v>
      </c>
      <c r="B40" s="122" t="s">
        <v>466</v>
      </c>
      <c r="C40" s="15" t="s">
        <v>31</v>
      </c>
    </row>
    <row r="41" spans="1:3" ht="63" x14ac:dyDescent="0.25">
      <c r="A41" s="12" t="s">
        <v>46</v>
      </c>
      <c r="B41" s="16" t="s">
        <v>480</v>
      </c>
      <c r="C41" s="12" t="s">
        <v>42</v>
      </c>
    </row>
    <row r="42" spans="1:3" ht="45" x14ac:dyDescent="0.25">
      <c r="A42" s="12" t="s">
        <v>44</v>
      </c>
      <c r="B42" s="122" t="s">
        <v>497</v>
      </c>
      <c r="C42" s="1" t="s">
        <v>51</v>
      </c>
    </row>
    <row r="43" spans="1:3" ht="31.5" x14ac:dyDescent="0.25">
      <c r="A43" s="12" t="s">
        <v>42</v>
      </c>
    </row>
    <row r="44" spans="1:3" ht="15.75" x14ac:dyDescent="0.25">
      <c r="A44" s="12" t="s">
        <v>41</v>
      </c>
    </row>
    <row r="45" spans="1:3" ht="15.75" x14ac:dyDescent="0.25">
      <c r="A45" s="12" t="s">
        <v>40</v>
      </c>
    </row>
    <row r="46" spans="1:3" ht="31.5" x14ac:dyDescent="0.25">
      <c r="A46" s="12" t="s">
        <v>39</v>
      </c>
    </row>
    <row r="47" spans="1:3" ht="15.75" x14ac:dyDescent="0.25">
      <c r="A47" s="12" t="s">
        <v>38</v>
      </c>
    </row>
    <row r="48" spans="1:3" ht="31.5" x14ac:dyDescent="0.25">
      <c r="A48" s="12" t="s">
        <v>37</v>
      </c>
    </row>
    <row r="49" spans="1:1" ht="15.75" x14ac:dyDescent="0.25">
      <c r="A49" s="15" t="s">
        <v>36</v>
      </c>
    </row>
    <row r="50" spans="1:1" ht="15.75" x14ac:dyDescent="0.25">
      <c r="A50" s="15" t="s">
        <v>35</v>
      </c>
    </row>
    <row r="51" spans="1:1" ht="31.5" x14ac:dyDescent="0.25">
      <c r="A51" s="12" t="s">
        <v>43</v>
      </c>
    </row>
    <row r="52" spans="1:1" ht="15.75" x14ac:dyDescent="0.25">
      <c r="A52" s="12" t="s">
        <v>45</v>
      </c>
    </row>
    <row r="53" spans="1:1" ht="31.5" x14ac:dyDescent="0.25">
      <c r="A53" s="10" t="s">
        <v>47</v>
      </c>
    </row>
    <row r="54" spans="1:1" ht="31.5" x14ac:dyDescent="0.25">
      <c r="A54" s="12" t="s">
        <v>51</v>
      </c>
    </row>
    <row r="55" spans="1:1" ht="15.75" x14ac:dyDescent="0.25">
      <c r="A55" s="12" t="s">
        <v>53</v>
      </c>
    </row>
    <row r="56" spans="1:1" ht="31.5" x14ac:dyDescent="0.25">
      <c r="A56" s="12" t="s">
        <v>55</v>
      </c>
    </row>
    <row r="57" spans="1:1" ht="15.75" x14ac:dyDescent="0.25">
      <c r="A57" s="12" t="s">
        <v>54</v>
      </c>
    </row>
    <row r="58" spans="1:1" ht="15.75" x14ac:dyDescent="0.25">
      <c r="A58" s="123" t="s">
        <v>328</v>
      </c>
    </row>
    <row r="59" spans="1:1" ht="31.5" x14ac:dyDescent="0.25">
      <c r="A59" s="123" t="s">
        <v>379</v>
      </c>
    </row>
    <row r="60" spans="1:1" ht="31.5" x14ac:dyDescent="0.25">
      <c r="A60" s="123" t="s">
        <v>382</v>
      </c>
    </row>
    <row r="61" spans="1:1" ht="63" x14ac:dyDescent="0.25">
      <c r="A61" s="123" t="s">
        <v>512</v>
      </c>
    </row>
    <row r="62" spans="1:1" ht="15.75" x14ac:dyDescent="0.25">
      <c r="A62" s="123" t="s">
        <v>619</v>
      </c>
    </row>
    <row r="63" spans="1:1" ht="31.5" x14ac:dyDescent="0.25">
      <c r="A63" s="123" t="s">
        <v>635</v>
      </c>
    </row>
  </sheetData>
  <mergeCells count="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AVANCE</vt:lpstr>
      <vt:lpstr>LO INSTITUCIONAL</vt:lpstr>
      <vt:lpstr>LO SOCIAL </vt:lpstr>
      <vt:lpstr>LO AMBIENTAL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 de Accion ETITC</dc:creator>
  <cp:keywords/>
  <dc:description/>
  <cp:lastModifiedBy>ANDRES</cp:lastModifiedBy>
  <cp:revision/>
  <dcterms:created xsi:type="dcterms:W3CDTF">2023-01-24T15:24:29Z</dcterms:created>
  <dcterms:modified xsi:type="dcterms:W3CDTF">2024-12-10T22:47:30Z</dcterms:modified>
  <cp:category/>
  <cp:contentStatus/>
</cp:coreProperties>
</file>