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deaccion\OneDrive - Escuela Tecnologica Instituto Tecnico Central\A. Vigencia 2023\PLAN DE ACCIÓN  2023\PAI 2023\SEGUIMIENTOS\SEGUIMIENTOS\2° TRIMESTRE\"/>
    </mc:Choice>
  </mc:AlternateContent>
  <bookViews>
    <workbookView xWindow="0" yWindow="0" windowWidth="20490" windowHeight="6750" activeTab="3"/>
  </bookViews>
  <sheets>
    <sheet name="AVANCE" sheetId="8" r:id="rId1"/>
    <sheet name="LO INSTITUCIONAL" sheetId="1" r:id="rId2"/>
    <sheet name="LO SOCIAL " sheetId="2" r:id="rId3"/>
    <sheet name="LO AMBIENTAL" sheetId="3" r:id="rId4"/>
    <sheet name="Hoja1" sheetId="7" state="hidden" r:id="rId5"/>
  </sheets>
  <externalReferences>
    <externalReference r:id="rId6"/>
    <externalReference r:id="rId7"/>
  </externalReferences>
  <definedNames>
    <definedName name="_xlnm._FilterDatabase" localSheetId="3" hidden="1">'LO AMBIENTAL'!$A$3:$Q$40</definedName>
    <definedName name="_xlnm._FilterDatabase" localSheetId="1" hidden="1">'LO INSTITUCIONAL'!$A$3:$P$244</definedName>
    <definedName name="_xlnm._FilterDatabase" localSheetId="2" hidden="1">'LO SOCIAL '!$A$3:$Q$114</definedName>
    <definedName name="A">[1]Hoja2!$L$2:$L$77</definedName>
    <definedName name="IN">[2]Hoja2!$L$2:$L$77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42" i="1" l="1"/>
  <c r="R114" i="2"/>
  <c r="R40" i="3"/>
  <c r="A21" i="7" l="1"/>
  <c r="B5" i="7"/>
  <c r="S40" i="3" l="1"/>
  <c r="M40" i="3"/>
  <c r="S114" i="2"/>
  <c r="M114" i="2"/>
  <c r="R242" i="1"/>
  <c r="M242" i="1"/>
  <c r="B3" i="7"/>
  <c r="J242" i="1"/>
  <c r="B4" i="7" l="1"/>
  <c r="J114" i="2"/>
  <c r="P20" i="7" l="1"/>
  <c r="C21" i="7" l="1"/>
  <c r="J40" i="3"/>
  <c r="L20" i="3" l="1"/>
</calcChain>
</file>

<file path=xl/comments1.xml><?xml version="1.0" encoding="utf-8"?>
<comments xmlns="http://schemas.openxmlformats.org/spreadsheetml/2006/main">
  <authors>
    <author>Plan de Accion ETITC</author>
    <author>tc={0500EA6B-84F3-424D-8852-03CC6B327487}</author>
  </authors>
  <commentList>
    <comment ref="B4" authorId="0" shapeId="0">
      <text>
        <r>
          <rPr>
            <b/>
            <sz val="9"/>
            <color indexed="81"/>
            <rFont val="Tahoma"/>
            <family val="2"/>
          </rPr>
          <t xml:space="preserve">SME
</t>
        </r>
      </text>
    </comment>
    <comment ref="B15" authorId="0" shapeId="0">
      <text>
        <r>
          <rPr>
            <b/>
            <sz val="9"/>
            <color indexed="81"/>
            <rFont val="Tahoma"/>
            <family val="2"/>
          </rPr>
          <t>SME</t>
        </r>
      </text>
    </comment>
    <comment ref="B16" authorId="0" shapeId="0">
      <text>
        <r>
          <rPr>
            <b/>
            <sz val="9"/>
            <color indexed="81"/>
            <rFont val="Tahoma"/>
            <family val="2"/>
          </rPr>
          <t xml:space="preserve">SME
</t>
        </r>
      </text>
    </comment>
    <comment ref="B45" authorId="0" shapeId="0">
      <text>
        <r>
          <rPr>
            <b/>
            <sz val="9"/>
            <color indexed="81"/>
            <rFont val="Tahoma"/>
            <family val="2"/>
          </rPr>
          <t xml:space="preserve">SME
</t>
        </r>
      </text>
    </comment>
    <comment ref="B51" authorId="0" shapeId="0">
      <text>
        <r>
          <rPr>
            <sz val="9"/>
            <color indexed="81"/>
            <rFont val="Tahoma"/>
            <family val="2"/>
          </rPr>
          <t xml:space="preserve">SME
</t>
        </r>
      </text>
    </comment>
    <comment ref="B78" authorId="0" shapeId="0">
      <text>
        <r>
          <rPr>
            <b/>
            <sz val="9"/>
            <color indexed="81"/>
            <rFont val="Tahoma"/>
            <family val="2"/>
          </rPr>
          <t>SME</t>
        </r>
      </text>
    </comment>
    <comment ref="B79" authorId="0" shapeId="0">
      <text>
        <r>
          <rPr>
            <b/>
            <sz val="9"/>
            <color indexed="81"/>
            <rFont val="Tahoma"/>
            <family val="2"/>
          </rPr>
          <t xml:space="preserve">SME
</t>
        </r>
      </text>
    </comment>
    <comment ref="B81" authorId="0" shapeId="0">
      <text>
        <r>
          <rPr>
            <b/>
            <sz val="9"/>
            <color indexed="81"/>
            <rFont val="Tahoma"/>
            <family val="2"/>
          </rPr>
          <t xml:space="preserve">SME
</t>
        </r>
      </text>
    </comment>
    <comment ref="B82" authorId="0" shapeId="0">
      <text>
        <r>
          <rPr>
            <b/>
            <sz val="9"/>
            <color indexed="81"/>
            <rFont val="Tahoma"/>
            <family val="2"/>
          </rPr>
          <t xml:space="preserve">SME
</t>
        </r>
      </text>
    </comment>
    <comment ref="B83" authorId="0" shapeId="0">
      <text>
        <r>
          <rPr>
            <b/>
            <sz val="9"/>
            <color indexed="81"/>
            <rFont val="Tahoma"/>
            <family val="2"/>
          </rPr>
          <t xml:space="preserve">SME
</t>
        </r>
      </text>
    </comment>
    <comment ref="B85" authorId="0" shapeId="0">
      <text>
        <r>
          <rPr>
            <b/>
            <sz val="9"/>
            <color indexed="81"/>
            <rFont val="Tahoma"/>
            <family val="2"/>
          </rPr>
          <t xml:space="preserve">SME
</t>
        </r>
      </text>
    </comment>
    <comment ref="B91" authorId="0" shapeId="0">
      <text>
        <r>
          <rPr>
            <b/>
            <sz val="9"/>
            <color indexed="81"/>
            <rFont val="Tahoma"/>
            <family val="2"/>
          </rPr>
          <t xml:space="preserve">SME
</t>
        </r>
      </text>
    </comment>
    <comment ref="B103" authorId="0" shapeId="0">
      <text>
        <r>
          <rPr>
            <b/>
            <sz val="9"/>
            <color indexed="81"/>
            <rFont val="Tahoma"/>
            <family val="2"/>
          </rPr>
          <t xml:space="preserve">SME
</t>
        </r>
      </text>
    </comment>
    <comment ref="B104" authorId="0" shapeId="0">
      <text>
        <r>
          <rPr>
            <b/>
            <sz val="9"/>
            <color indexed="81"/>
            <rFont val="Tahoma"/>
            <family val="2"/>
          </rPr>
          <t xml:space="preserve">SME
</t>
        </r>
      </text>
    </comment>
    <comment ref="B105" authorId="0" shapeId="0">
      <text>
        <r>
          <rPr>
            <b/>
            <sz val="9"/>
            <color indexed="81"/>
            <rFont val="Tahoma"/>
            <family val="2"/>
          </rPr>
          <t xml:space="preserve">SME
</t>
        </r>
      </text>
    </comment>
    <comment ref="B107" authorId="0" shapeId="0">
      <text>
        <r>
          <rPr>
            <b/>
            <sz val="9"/>
            <color indexed="81"/>
            <rFont val="Tahoma"/>
            <family val="2"/>
          </rPr>
          <t xml:space="preserve">SME
</t>
        </r>
      </text>
    </comment>
    <comment ref="B108"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Estructurar</t>
        </r>
      </text>
    </comment>
    <comment ref="B192" authorId="0" shapeId="0">
      <text>
        <r>
          <rPr>
            <b/>
            <sz val="9"/>
            <color indexed="81"/>
            <rFont val="Tahoma"/>
            <family val="2"/>
          </rPr>
          <t>SME</t>
        </r>
      </text>
    </comment>
    <comment ref="B198" authorId="0" shapeId="0">
      <text>
        <r>
          <rPr>
            <b/>
            <sz val="9"/>
            <color indexed="81"/>
            <rFont val="Tahoma"/>
            <family val="2"/>
          </rPr>
          <t xml:space="preserve">SME
</t>
        </r>
      </text>
    </comment>
    <comment ref="B199" authorId="0" shapeId="0">
      <text>
        <r>
          <rPr>
            <b/>
            <sz val="9"/>
            <color indexed="81"/>
            <rFont val="Tahoma"/>
            <family val="2"/>
          </rPr>
          <t xml:space="preserve">SME
</t>
        </r>
      </text>
    </comment>
    <comment ref="B204" authorId="0" shapeId="0">
      <text>
        <r>
          <rPr>
            <b/>
            <sz val="9"/>
            <color indexed="81"/>
            <rFont val="Tahoma"/>
            <family val="2"/>
          </rPr>
          <t>SME</t>
        </r>
      </text>
    </comment>
    <comment ref="B212" authorId="0" shapeId="0">
      <text>
        <r>
          <rPr>
            <b/>
            <sz val="9"/>
            <color indexed="81"/>
            <rFont val="Tahoma"/>
            <family val="2"/>
          </rPr>
          <t xml:space="preserve">SME
</t>
        </r>
      </text>
    </comment>
    <comment ref="B217" authorId="0" shapeId="0">
      <text>
        <r>
          <rPr>
            <sz val="9"/>
            <color indexed="81"/>
            <rFont val="Tahoma"/>
            <family val="2"/>
          </rPr>
          <t xml:space="preserve">SME
</t>
        </r>
      </text>
    </comment>
    <comment ref="B235" authorId="0" shapeId="0">
      <text>
        <r>
          <rPr>
            <b/>
            <sz val="9"/>
            <color indexed="81"/>
            <rFont val="Tahoma"/>
            <family val="2"/>
          </rPr>
          <t>SME</t>
        </r>
      </text>
    </comment>
    <comment ref="B236" authorId="0" shapeId="0">
      <text>
        <r>
          <rPr>
            <b/>
            <sz val="9"/>
            <color indexed="81"/>
            <rFont val="Tahoma"/>
            <family val="2"/>
          </rPr>
          <t xml:space="preserve">SME
</t>
        </r>
      </text>
    </comment>
    <comment ref="B238" authorId="0" shapeId="0">
      <text>
        <r>
          <rPr>
            <b/>
            <sz val="9"/>
            <color indexed="81"/>
            <rFont val="Tahoma"/>
            <family val="2"/>
          </rPr>
          <t xml:space="preserve">SME
</t>
        </r>
      </text>
    </comment>
    <comment ref="B240" authorId="0" shapeId="0">
      <text>
        <r>
          <rPr>
            <sz val="9"/>
            <color indexed="81"/>
            <rFont val="Tahoma"/>
            <family val="2"/>
          </rPr>
          <t xml:space="preserve">SME
</t>
        </r>
      </text>
    </comment>
    <comment ref="B241" authorId="0" shapeId="0">
      <text>
        <r>
          <rPr>
            <b/>
            <sz val="9"/>
            <color indexed="81"/>
            <rFont val="Tahoma"/>
            <family val="2"/>
          </rPr>
          <t>SME</t>
        </r>
      </text>
    </comment>
  </commentList>
</comments>
</file>

<file path=xl/comments2.xml><?xml version="1.0" encoding="utf-8"?>
<comments xmlns="http://schemas.openxmlformats.org/spreadsheetml/2006/main">
  <authors>
    <author>Plan de Accion ETITC</author>
    <author>tc={1906107A-DE29-4D93-A02B-499150CD8A6A}</author>
    <author>ANDRES</author>
  </authors>
  <commentList>
    <comment ref="B4" authorId="0" shapeId="0">
      <text>
        <r>
          <rPr>
            <b/>
            <sz val="9"/>
            <color indexed="81"/>
            <rFont val="Tahoma"/>
            <family val="2"/>
          </rPr>
          <t>SME</t>
        </r>
      </text>
    </comment>
    <comment ref="B5"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Despacho</t>
        </r>
      </text>
    </comment>
    <comment ref="B6" authorId="0" shapeId="0">
      <text>
        <r>
          <rPr>
            <b/>
            <sz val="9"/>
            <color indexed="81"/>
            <rFont val="Tahoma"/>
            <family val="2"/>
          </rPr>
          <t xml:space="preserve">ELIMINAR
</t>
        </r>
      </text>
    </comment>
    <comment ref="B7" authorId="0" shapeId="0">
      <text>
        <r>
          <rPr>
            <b/>
            <sz val="9"/>
            <color indexed="81"/>
            <rFont val="Tahoma"/>
            <family val="2"/>
          </rPr>
          <t>SME</t>
        </r>
      </text>
    </comment>
    <comment ref="B8" authorId="0" shapeId="0">
      <text>
        <r>
          <rPr>
            <b/>
            <sz val="9"/>
            <color indexed="81"/>
            <rFont val="Tahoma"/>
            <family val="2"/>
          </rPr>
          <t>SME</t>
        </r>
      </text>
    </comment>
    <comment ref="B9" authorId="0" shapeId="0">
      <text>
        <r>
          <rPr>
            <b/>
            <sz val="9"/>
            <color indexed="81"/>
            <rFont val="Tahoma"/>
            <family val="2"/>
          </rPr>
          <t>SME</t>
        </r>
      </text>
    </comment>
    <comment ref="B30" authorId="0" shapeId="0">
      <text>
        <r>
          <rPr>
            <sz val="9"/>
            <color indexed="81"/>
            <rFont val="Tahoma"/>
            <family val="2"/>
          </rPr>
          <t xml:space="preserve">SME
</t>
        </r>
      </text>
    </comment>
    <comment ref="B35" authorId="0" shapeId="0">
      <text>
        <r>
          <rPr>
            <b/>
            <sz val="9"/>
            <color indexed="81"/>
            <rFont val="Tahoma"/>
            <family val="2"/>
          </rPr>
          <t>SME</t>
        </r>
        <r>
          <rPr>
            <sz val="9"/>
            <color indexed="81"/>
            <rFont val="Tahoma"/>
            <family val="2"/>
          </rPr>
          <t xml:space="preserve">
</t>
        </r>
      </text>
    </comment>
    <comment ref="B36" authorId="0" shapeId="0">
      <text>
        <r>
          <rPr>
            <b/>
            <sz val="9"/>
            <color indexed="81"/>
            <rFont val="Tahoma"/>
            <family val="2"/>
          </rPr>
          <t>SME</t>
        </r>
      </text>
    </comment>
    <comment ref="D36" authorId="2" shapeId="0">
      <text>
        <r>
          <rPr>
            <b/>
            <sz val="9"/>
            <color indexed="81"/>
            <rFont val="Tahoma"/>
            <family val="2"/>
          </rPr>
          <t>Medición de meta estratégica</t>
        </r>
      </text>
    </comment>
    <comment ref="B44" authorId="0" shapeId="0">
      <text>
        <r>
          <rPr>
            <b/>
            <sz val="9"/>
            <color indexed="81"/>
            <rFont val="Tahoma"/>
            <family val="2"/>
          </rPr>
          <t>SME</t>
        </r>
      </text>
    </comment>
    <comment ref="B48" authorId="0" shapeId="0">
      <text>
        <r>
          <rPr>
            <b/>
            <sz val="9"/>
            <color indexed="81"/>
            <rFont val="Tahoma"/>
            <family val="2"/>
          </rPr>
          <t>SME</t>
        </r>
      </text>
    </comment>
    <comment ref="B50" authorId="0" shapeId="0">
      <text>
        <r>
          <rPr>
            <sz val="9"/>
            <color indexed="81"/>
            <rFont val="Tahoma"/>
            <family val="2"/>
          </rPr>
          <t xml:space="preserve">SME
</t>
        </r>
      </text>
    </comment>
    <comment ref="B53" authorId="0" shapeId="0">
      <text>
        <r>
          <rPr>
            <b/>
            <sz val="9"/>
            <color indexed="81"/>
            <rFont val="Tahoma"/>
            <family val="2"/>
          </rPr>
          <t>SME</t>
        </r>
      </text>
    </comment>
    <comment ref="B62" authorId="0" shapeId="0">
      <text>
        <r>
          <rPr>
            <sz val="9"/>
            <color indexed="81"/>
            <rFont val="Tahoma"/>
            <family val="2"/>
          </rPr>
          <t xml:space="preserve">SME
</t>
        </r>
      </text>
    </comment>
    <comment ref="B64" authorId="0" shapeId="0">
      <text>
        <r>
          <rPr>
            <b/>
            <sz val="9"/>
            <color indexed="81"/>
            <rFont val="Tahoma"/>
            <family val="2"/>
          </rPr>
          <t>SME</t>
        </r>
      </text>
    </comment>
    <comment ref="B65" authorId="0" shapeId="0">
      <text>
        <r>
          <rPr>
            <b/>
            <sz val="9"/>
            <color indexed="81"/>
            <rFont val="Tahoma"/>
            <family val="2"/>
          </rPr>
          <t>SME</t>
        </r>
      </text>
    </comment>
    <comment ref="B66" authorId="0" shapeId="0">
      <text>
        <r>
          <rPr>
            <sz val="9"/>
            <color indexed="81"/>
            <rFont val="Tahoma"/>
            <family val="2"/>
          </rPr>
          <t xml:space="preserve">SME
</t>
        </r>
      </text>
    </comment>
    <comment ref="B67" authorId="0" shapeId="0">
      <text>
        <r>
          <rPr>
            <sz val="9"/>
            <color indexed="81"/>
            <rFont val="Tahoma"/>
            <family val="2"/>
          </rPr>
          <t xml:space="preserve">SME
</t>
        </r>
      </text>
    </comment>
    <comment ref="B69" authorId="0" shapeId="0">
      <text>
        <r>
          <rPr>
            <b/>
            <sz val="9"/>
            <color indexed="81"/>
            <rFont val="Tahoma"/>
            <family val="2"/>
          </rPr>
          <t>SME</t>
        </r>
      </text>
    </comment>
    <comment ref="B72" authorId="0" shapeId="0">
      <text>
        <r>
          <rPr>
            <b/>
            <sz val="9"/>
            <color indexed="81"/>
            <rFont val="Tahoma"/>
            <family val="2"/>
          </rPr>
          <t>SME</t>
        </r>
      </text>
    </comment>
    <comment ref="A109" authorId="0" shapeId="0">
      <text>
        <r>
          <rPr>
            <b/>
            <sz val="9"/>
            <color indexed="81"/>
            <rFont val="Tahoma"/>
            <family val="2"/>
          </rPr>
          <t>ELIMINAR</t>
        </r>
      </text>
    </comment>
    <comment ref="B109" authorId="0" shapeId="0">
      <text>
        <r>
          <rPr>
            <b/>
            <sz val="9"/>
            <color indexed="81"/>
            <rFont val="Tahoma"/>
            <family val="2"/>
          </rPr>
          <t xml:space="preserve">ELIMINAR </t>
        </r>
      </text>
    </comment>
    <comment ref="B110" authorId="0" shapeId="0">
      <text>
        <r>
          <rPr>
            <sz val="9"/>
            <color indexed="81"/>
            <rFont val="Tahoma"/>
            <family val="2"/>
          </rPr>
          <t xml:space="preserve">SME
</t>
        </r>
      </text>
    </comment>
    <comment ref="B111" authorId="0" shapeId="0">
      <text>
        <r>
          <rPr>
            <b/>
            <sz val="9"/>
            <color indexed="81"/>
            <rFont val="Tahoma"/>
            <family val="2"/>
          </rPr>
          <t>SME</t>
        </r>
      </text>
    </comment>
    <comment ref="B113" authorId="0" shapeId="0">
      <text>
        <r>
          <rPr>
            <b/>
            <sz val="9"/>
            <color indexed="81"/>
            <rFont val="Tahoma"/>
            <family val="2"/>
          </rPr>
          <t>SME</t>
        </r>
      </text>
    </comment>
  </commentList>
</comments>
</file>

<file path=xl/comments3.xml><?xml version="1.0" encoding="utf-8"?>
<comments xmlns="http://schemas.openxmlformats.org/spreadsheetml/2006/main">
  <authors>
    <author>Plan de Accion ETITC</author>
  </authors>
  <commentList>
    <comment ref="B4" authorId="0" shapeId="0">
      <text>
        <r>
          <rPr>
            <b/>
            <sz val="9"/>
            <color indexed="81"/>
            <rFont val="Tahoma"/>
            <family val="2"/>
          </rPr>
          <t>SME</t>
        </r>
      </text>
    </comment>
    <comment ref="B10" authorId="0" shapeId="0">
      <text>
        <r>
          <rPr>
            <b/>
            <sz val="9"/>
            <color indexed="81"/>
            <rFont val="Tahoma"/>
            <family val="2"/>
          </rPr>
          <t>SME</t>
        </r>
      </text>
    </comment>
    <comment ref="B11" authorId="0" shapeId="0">
      <text>
        <r>
          <rPr>
            <b/>
            <sz val="9"/>
            <color indexed="81"/>
            <rFont val="Tahoma"/>
            <family val="2"/>
          </rPr>
          <t>SME</t>
        </r>
      </text>
    </comment>
    <comment ref="B12" authorId="0" shapeId="0">
      <text>
        <r>
          <rPr>
            <b/>
            <sz val="9"/>
            <color indexed="81"/>
            <rFont val="Tahoma"/>
            <family val="2"/>
          </rPr>
          <t>SME</t>
        </r>
      </text>
    </comment>
    <comment ref="B14" authorId="0" shapeId="0">
      <text>
        <r>
          <rPr>
            <b/>
            <sz val="9"/>
            <color indexed="81"/>
            <rFont val="Tahoma"/>
            <family val="2"/>
          </rPr>
          <t xml:space="preserve">SME
</t>
        </r>
      </text>
    </comment>
    <comment ref="B15" authorId="0" shapeId="0">
      <text>
        <r>
          <rPr>
            <b/>
            <sz val="9"/>
            <color indexed="81"/>
            <rFont val="Tahoma"/>
            <family val="2"/>
          </rPr>
          <t xml:space="preserve">SME
</t>
        </r>
      </text>
    </comment>
    <comment ref="B16" authorId="0" shapeId="0">
      <text>
        <r>
          <rPr>
            <b/>
            <sz val="9"/>
            <color indexed="81"/>
            <rFont val="Tahoma"/>
            <family val="2"/>
          </rPr>
          <t xml:space="preserve">SME
</t>
        </r>
      </text>
    </comment>
    <comment ref="B17" authorId="0" shapeId="0">
      <text>
        <r>
          <rPr>
            <b/>
            <sz val="9"/>
            <color indexed="81"/>
            <rFont val="Tahoma"/>
            <family val="2"/>
          </rPr>
          <t xml:space="preserve">SME
</t>
        </r>
      </text>
    </comment>
    <comment ref="B20" authorId="0" shapeId="0">
      <text>
        <r>
          <rPr>
            <b/>
            <sz val="9"/>
            <color indexed="81"/>
            <rFont val="Tahoma"/>
            <family val="2"/>
          </rPr>
          <t>SME</t>
        </r>
      </text>
    </comment>
    <comment ref="B21" authorId="0" shapeId="0">
      <text>
        <r>
          <rPr>
            <b/>
            <sz val="9"/>
            <color indexed="81"/>
            <rFont val="Tahoma"/>
            <family val="2"/>
          </rPr>
          <t>SME</t>
        </r>
      </text>
    </comment>
    <comment ref="B23" authorId="0" shapeId="0">
      <text>
        <r>
          <rPr>
            <b/>
            <sz val="9"/>
            <color indexed="81"/>
            <rFont val="Tahoma"/>
            <family val="2"/>
          </rPr>
          <t xml:space="preserve">SME
</t>
        </r>
      </text>
    </comment>
    <comment ref="B24" authorId="0" shapeId="0">
      <text>
        <r>
          <rPr>
            <b/>
            <sz val="9"/>
            <color indexed="81"/>
            <rFont val="Tahoma"/>
            <family val="2"/>
          </rPr>
          <t xml:space="preserve">SME
</t>
        </r>
      </text>
    </comment>
    <comment ref="B25" authorId="0" shapeId="0">
      <text>
        <r>
          <rPr>
            <b/>
            <sz val="9"/>
            <color indexed="81"/>
            <rFont val="Tahoma"/>
            <family val="2"/>
          </rPr>
          <t xml:space="preserve">SME
</t>
        </r>
      </text>
    </comment>
    <comment ref="B26" authorId="0" shapeId="0">
      <text>
        <r>
          <rPr>
            <b/>
            <sz val="9"/>
            <color indexed="81"/>
            <rFont val="Tahoma"/>
            <family val="2"/>
          </rPr>
          <t>SME</t>
        </r>
      </text>
    </comment>
    <comment ref="B27" authorId="0" shapeId="0">
      <text>
        <r>
          <rPr>
            <b/>
            <sz val="9"/>
            <color indexed="81"/>
            <rFont val="Tahoma"/>
            <family val="2"/>
          </rPr>
          <t>SME</t>
        </r>
      </text>
    </comment>
    <comment ref="B29" authorId="0" shapeId="0">
      <text>
        <r>
          <rPr>
            <b/>
            <sz val="9"/>
            <color indexed="81"/>
            <rFont val="Tahoma"/>
            <family val="2"/>
          </rPr>
          <t>SME</t>
        </r>
      </text>
    </comment>
    <comment ref="B30" authorId="0" shapeId="0">
      <text>
        <r>
          <rPr>
            <b/>
            <sz val="9"/>
            <color indexed="81"/>
            <rFont val="Tahoma"/>
            <family val="2"/>
          </rPr>
          <t>SME</t>
        </r>
      </text>
    </comment>
    <comment ref="B31" authorId="0" shapeId="0">
      <text>
        <r>
          <rPr>
            <b/>
            <sz val="9"/>
            <color indexed="81"/>
            <rFont val="Tahoma"/>
            <family val="2"/>
          </rPr>
          <t xml:space="preserve">SME
</t>
        </r>
      </text>
    </comment>
    <comment ref="B33" authorId="0" shapeId="0">
      <text>
        <r>
          <rPr>
            <b/>
            <sz val="9"/>
            <color indexed="81"/>
            <rFont val="Tahoma"/>
            <family val="2"/>
          </rPr>
          <t xml:space="preserve">sme
</t>
        </r>
      </text>
    </comment>
    <comment ref="B34" authorId="0" shapeId="0">
      <text>
        <r>
          <rPr>
            <b/>
            <sz val="9"/>
            <color indexed="81"/>
            <rFont val="Tahoma"/>
            <family val="2"/>
          </rPr>
          <t>SME</t>
        </r>
      </text>
    </comment>
    <comment ref="B37" authorId="0" shapeId="0">
      <text>
        <r>
          <rPr>
            <b/>
            <sz val="9"/>
            <color indexed="81"/>
            <rFont val="Tahoma"/>
            <family val="2"/>
          </rPr>
          <t>SME</t>
        </r>
      </text>
    </comment>
    <comment ref="B38" authorId="0" shapeId="0">
      <text>
        <r>
          <rPr>
            <b/>
            <sz val="9"/>
            <color indexed="81"/>
            <rFont val="Tahoma"/>
            <family val="2"/>
          </rPr>
          <t xml:space="preserve">SME
</t>
        </r>
      </text>
    </comment>
    <comment ref="B39" authorId="0" shapeId="0">
      <text>
        <r>
          <rPr>
            <b/>
            <sz val="9"/>
            <color indexed="81"/>
            <rFont val="Tahoma"/>
            <family val="2"/>
          </rPr>
          <t>SME</t>
        </r>
      </text>
    </comment>
  </commentList>
</comments>
</file>

<file path=xl/sharedStrings.xml><?xml version="1.0" encoding="utf-8"?>
<sst xmlns="http://schemas.openxmlformats.org/spreadsheetml/2006/main" count="3961" uniqueCount="1388">
  <si>
    <t>PROYECTO</t>
  </si>
  <si>
    <t>META</t>
  </si>
  <si>
    <t>ACTIVIDADES</t>
  </si>
  <si>
    <t>Fecha de inicio</t>
  </si>
  <si>
    <t>Fecha final</t>
  </si>
  <si>
    <t>Meta</t>
  </si>
  <si>
    <t>Unidad</t>
  </si>
  <si>
    <t>Resultado esperado</t>
  </si>
  <si>
    <t>Tipo de presupuesto</t>
  </si>
  <si>
    <t>Estado</t>
  </si>
  <si>
    <t xml:space="preserve">INDICADOR </t>
  </si>
  <si>
    <r>
      <rPr>
        <b/>
        <sz val="12"/>
        <color theme="1"/>
        <rFont val="Arial Narrow"/>
        <family val="2"/>
      </rPr>
      <t xml:space="preserve">PE-1- </t>
    </r>
    <r>
      <rPr>
        <sz val="12"/>
        <color theme="1"/>
        <rFont val="Arial Narrow"/>
        <family val="2"/>
      </rPr>
      <t>Acreditación Institucional de Alta Calidad</t>
    </r>
  </si>
  <si>
    <t>Porcentaje de cumplimiento en las fases del Consejo Nacional de Acreditación</t>
  </si>
  <si>
    <r>
      <rPr>
        <b/>
        <sz val="12"/>
        <rFont val="Arial Narrow"/>
        <family val="2"/>
      </rPr>
      <t>PE-2-</t>
    </r>
    <r>
      <rPr>
        <sz val="12"/>
        <rFont val="Arial Narrow"/>
        <family val="2"/>
      </rPr>
      <t xml:space="preserve"> Modelo integral de gestión academico-administrativa por Sistema de Créditos Académicos</t>
    </r>
  </si>
  <si>
    <t>Porcentaje de implementación del sistema académico-administrativo por sistema de créditos académicos</t>
  </si>
  <si>
    <r>
      <rPr>
        <b/>
        <sz val="12"/>
        <color theme="1"/>
        <rFont val="Arial Narrow"/>
        <family val="2"/>
      </rPr>
      <t xml:space="preserve">PE-3- </t>
    </r>
    <r>
      <rPr>
        <sz val="12"/>
        <color theme="1"/>
        <rFont val="Arial Narrow"/>
        <family val="2"/>
      </rPr>
      <t>Lenguas Extranjeras como oportunidad para la movilidad internacional</t>
    </r>
  </si>
  <si>
    <t>Porcentaje de programas de educación superior articulados a la política institucional de lengua extranjera</t>
  </si>
  <si>
    <t>RESPONSABLE</t>
  </si>
  <si>
    <r>
      <rPr>
        <b/>
        <sz val="12"/>
        <rFont val="Arial Narrow"/>
        <family val="2"/>
      </rPr>
      <t>PE-4-</t>
    </r>
    <r>
      <rPr>
        <sz val="12"/>
        <rFont val="Arial Narrow"/>
        <family val="2"/>
      </rPr>
      <t xml:space="preserve"> Modelo de gestión académica curricular soportada en resultados de aprendizaje y competencias</t>
    </r>
  </si>
  <si>
    <t>Porcentaje de programas de educación superior articulados al modelo de evaluación por resultados de aprendizaje y competencias.</t>
  </si>
  <si>
    <r>
      <rPr>
        <b/>
        <sz val="12"/>
        <color theme="1"/>
        <rFont val="Arial Narrow"/>
        <family val="2"/>
      </rPr>
      <t xml:space="preserve">PE-5- </t>
    </r>
    <r>
      <rPr>
        <sz val="12"/>
        <color theme="1"/>
        <rFont val="Arial Narrow"/>
        <family val="2"/>
      </rPr>
      <t>MIPG - y los sistemas de gestión para una gobernanza transparente</t>
    </r>
  </si>
  <si>
    <t>Porcentaje de alineación del MIPG con el SIG.</t>
  </si>
  <si>
    <t xml:space="preserve">Porcentaje de implementación del SUIE. </t>
  </si>
  <si>
    <t>Número de estrategias de posicionamiento implementadas.</t>
  </si>
  <si>
    <t>Propuesta de nueva estructura organizacional presentadas ante las entidades competentes.</t>
  </si>
  <si>
    <t>Porcentaje de proyectos del PDI gestionados por metodologías exigibles.</t>
  </si>
  <si>
    <t>Índice de clima laboral</t>
  </si>
  <si>
    <r>
      <rPr>
        <b/>
        <sz val="12"/>
        <color theme="1"/>
        <rFont val="Arial Narrow"/>
        <family val="2"/>
      </rPr>
      <t>PE-6-</t>
    </r>
    <r>
      <rPr>
        <sz val="12"/>
        <color theme="1"/>
        <rFont val="Arial Narrow"/>
        <family val="2"/>
      </rPr>
      <t xml:space="preserve"> Egresados como embajadores institucionales </t>
    </r>
  </si>
  <si>
    <t>Porcentaje de implementación del SADE.</t>
  </si>
  <si>
    <r>
      <rPr>
        <b/>
        <sz val="12"/>
        <color theme="1"/>
        <rFont val="Arial Narrow"/>
        <family val="2"/>
      </rPr>
      <t>PE-7-</t>
    </r>
    <r>
      <rPr>
        <sz val="12"/>
        <color theme="1"/>
        <rFont val="Arial Narrow"/>
        <family val="2"/>
      </rPr>
      <t xml:space="preserve"> Consolidación y aseguramiento del Talento Humano para el mejoramiento de las capacidades en las plantas administrativas y  docentes </t>
    </r>
  </si>
  <si>
    <t>ME-12- Dar continuidad al talento humano integral en las plantas de personal.</t>
  </si>
  <si>
    <t>Porcentaje de apropiación de presupuesto para el pago de plantas de personal</t>
  </si>
  <si>
    <t>Porcentaje de requisitos cumplidos</t>
  </si>
  <si>
    <t>Porcentaje de cumplimiento del proceso meritocrático de la planta docente</t>
  </si>
  <si>
    <r>
      <rPr>
        <b/>
        <sz val="12"/>
        <color theme="1"/>
        <rFont val="Arial Narrow"/>
        <family val="2"/>
      </rPr>
      <t xml:space="preserve">PE-8- </t>
    </r>
    <r>
      <rPr>
        <sz val="12"/>
        <color theme="1"/>
        <rFont val="Arial Narrow"/>
        <family val="2"/>
      </rPr>
      <t>Estructuración de la Carrera Docente</t>
    </r>
  </si>
  <si>
    <t>Porcentaje de sistema de carrera docente implementado</t>
  </si>
  <si>
    <t>Número de docentes del BTI  que se benefician del centro de atención / Total de docentes del IBTI *100</t>
  </si>
  <si>
    <r>
      <rPr>
        <b/>
        <sz val="12"/>
        <color theme="1"/>
        <rFont val="Arial Narrow"/>
        <family val="2"/>
      </rPr>
      <t>PE-9-</t>
    </r>
    <r>
      <rPr>
        <sz val="12"/>
        <color theme="1"/>
        <rFont val="Arial Narrow"/>
        <family val="2"/>
      </rPr>
      <t xml:space="preserve"> Tecnologías de información y comunicaciones al servicio de la academia y la ciencia</t>
    </r>
  </si>
  <si>
    <t>Proyectos de TICS ejecutados / Proyectos de TICS programados para la academia</t>
  </si>
  <si>
    <t>Porcentaje de talleres y aulas habilitados con conexión remota.</t>
  </si>
  <si>
    <r>
      <rPr>
        <b/>
        <sz val="12"/>
        <color theme="1"/>
        <rFont val="Arial Narrow"/>
        <family val="2"/>
      </rPr>
      <t xml:space="preserve">PE-10- </t>
    </r>
    <r>
      <rPr>
        <sz val="12"/>
        <color theme="1"/>
        <rFont val="Arial Narrow"/>
        <family val="2"/>
      </rPr>
      <t>Transformación digital de la ETITC</t>
    </r>
  </si>
  <si>
    <t>Porcentaje de implementación de modelo estratégico en el PETI.</t>
  </si>
  <si>
    <t>Porcentaje de implementación de la Política de Gobierno Digital</t>
  </si>
  <si>
    <r>
      <rPr>
        <b/>
        <sz val="12"/>
        <rFont val="Arial Narrow"/>
        <family val="2"/>
      </rPr>
      <t>PE- 11-</t>
    </r>
    <r>
      <rPr>
        <sz val="12"/>
        <rFont val="Arial Narrow"/>
        <family val="2"/>
      </rPr>
      <t xml:space="preserve"> Implementación de estrategias de comunicación externas e internas y fortalecimiento de la gestión documental: LA ETITC COMUNICA</t>
    </r>
  </si>
  <si>
    <t>Porcentaje de implementación de la Política Institucional de Comunicaciones.</t>
  </si>
  <si>
    <t>Número de actividades ejecutadas del PINAR</t>
  </si>
  <si>
    <r>
      <rPr>
        <b/>
        <sz val="12"/>
        <color theme="1"/>
        <rFont val="Arial Narrow"/>
        <family val="2"/>
      </rPr>
      <t>PE-12-</t>
    </r>
    <r>
      <rPr>
        <sz val="12"/>
        <color theme="1"/>
        <rFont val="Arial Narrow"/>
        <family val="2"/>
      </rPr>
      <t xml:space="preserve"> Internacionalización para ampliar fronteras de conocimiento</t>
    </r>
  </si>
  <si>
    <t>Porcentaje de implementación de la Política Institucional de internacionalización y cooperación Nacional e Internacional.</t>
  </si>
  <si>
    <r>
      <rPr>
        <b/>
        <sz val="12"/>
        <color theme="1"/>
        <rFont val="Arial Narrow"/>
        <family val="2"/>
      </rPr>
      <t xml:space="preserve">PE-13- </t>
    </r>
    <r>
      <rPr>
        <sz val="12"/>
        <color theme="1"/>
        <rFont val="Arial Narrow"/>
        <family val="2"/>
      </rPr>
      <t xml:space="preserve">Gestión integral de inmuebles
</t>
    </r>
  </si>
  <si>
    <t>Porcentaje de englobe de los predios que integran la sede central.</t>
  </si>
  <si>
    <t>Porcentaje de ejecución de las intervenciones físicas.</t>
  </si>
  <si>
    <t>Porcentaje de espacios aprovechados y con uso en el inmueble</t>
  </si>
  <si>
    <t>Porcentaje de formulación del Plan de administración e intervención de las instalaciones en comodato.</t>
  </si>
  <si>
    <t>Porcentaje de ejecución del Plan de administración e intervención de las instalaciones en comodato.</t>
  </si>
  <si>
    <t>Porcentaje de formulación e implementación del modelo operativo para la administración de inmuebles.</t>
  </si>
  <si>
    <t>Porcentaje de implementación de la estrategia de consecución del Campus.</t>
  </si>
  <si>
    <t>Programas nuevos con registro calificado/Programas nuevos propuestos al MEN y al CNA*100</t>
  </si>
  <si>
    <t>Porcentaje de egresados del IBTI que ingresan a PES de la ETITC.</t>
  </si>
  <si>
    <t>% avance del PEI</t>
  </si>
  <si>
    <t>Número de estudiantes vinculados en la vigencia / 1300 * 100</t>
  </si>
  <si>
    <t>Número de participantes en servicios de bienestar / Total de integrantes de la comunidad educativa * 100</t>
  </si>
  <si>
    <t>Estudiantes registrados en Rusia durante la vigencia / 3600 * 100</t>
  </si>
  <si>
    <t>Número de electivas aprobadas en la vigencia / 3 *100</t>
  </si>
  <si>
    <t>Número de estudiantes de los ciclos propedéuticos atendidos en el CREA / Total de estudiantes matriculados en los ciclos propedéuticos * 100</t>
  </si>
  <si>
    <t>Red institucional definida</t>
  </si>
  <si>
    <t>Plan de mejoramiento formulado</t>
  </si>
  <si>
    <t>Programa de capacitación permanente implementado</t>
  </si>
  <si>
    <t>Programa de fortalecimiento de grupos y de investigación implementado</t>
  </si>
  <si>
    <t>Programa de transfarencias de conocimiento implementado</t>
  </si>
  <si>
    <t>Programa Incubadora tecnológica</t>
  </si>
  <si>
    <t>Relaciones estratégicas con otros actores del SNCTI</t>
  </si>
  <si>
    <t xml:space="preserve">Observatorio Tecnológico y de Innovación de la ETITC. </t>
  </si>
  <si>
    <t>Proyecto editorial creado</t>
  </si>
  <si>
    <t>Número de empresas vinculadas por diferentes factores con la ETITC/ 40 *100</t>
  </si>
  <si>
    <t>Número asignaturas ofertadas para procesos de cualificación</t>
  </si>
  <si>
    <t>Número de acuerdos suscritos con colegios</t>
  </si>
  <si>
    <t>Porcentaje de cumplimiento del plan anual de promoción de servicios</t>
  </si>
  <si>
    <t>Programas de proyección social estructurados</t>
  </si>
  <si>
    <t>Convenios realizados con comunidades vulnerables</t>
  </si>
  <si>
    <t>Porcentaje de la política ambiental implementado.</t>
  </si>
  <si>
    <t>Porcentaje de diseño e implementación de de la catedra ETITC alcanzado</t>
  </si>
  <si>
    <t>Porcentaje de ahorro alcanzado</t>
  </si>
  <si>
    <t>Porcentaje de implementación del programa  racionalización de consumo de papel</t>
  </si>
  <si>
    <t xml:space="preserve">Porcentaje de adecuación de residuos cumplido </t>
  </si>
  <si>
    <t>Porcentaje de ejecución del programa de mantenimiento e intervención de los espacios verdes verticales y horizontales</t>
  </si>
  <si>
    <t xml:space="preserve">Porcentaje del reforzamiento estructural obtenido </t>
  </si>
  <si>
    <t>Número de espacios intervenidos para el desarrollo de actividades de bienestar.</t>
  </si>
  <si>
    <t xml:space="preserve">Porcentaje efectivo de la implementación del sistema de control en las 3 porterias de la sede central </t>
  </si>
  <si>
    <t>Porcentaje de adecuación alcanzado</t>
  </si>
  <si>
    <t xml:space="preserve">Porcentaje de gestión para la implementación de la normatividad de movilidad reducida  </t>
  </si>
  <si>
    <t xml:space="preserve">Porcentaje de ejecución de la intervenciones necesarias </t>
  </si>
  <si>
    <t xml:space="preserve">Porcentaje intervenidos del área destinada a parqueaderos  </t>
  </si>
  <si>
    <t>Porcentaje de las dotaciones nueva instaladas y mantenimiento de las dotaciones existentes</t>
  </si>
  <si>
    <t>Porcentaje Registro del pregrado en Ingeniería Agrícola por ciclos alcanzado</t>
  </si>
  <si>
    <t>Porcentaje Registro del pregrado en Ingeniería Ambiental por ciclos alcanzado</t>
  </si>
  <si>
    <t>Porcentaje Registro del pregrado en Ingeniería de energías por ciclos alcanzado</t>
  </si>
  <si>
    <t xml:space="preserve">AUTOEVALUACIÓN </t>
  </si>
  <si>
    <t xml:space="preserve">DECANATURAS </t>
  </si>
  <si>
    <t>BIENESTAR UNIVERSITARIO</t>
  </si>
  <si>
    <t xml:space="preserve">GESTIÓN AMBIENTAL </t>
  </si>
  <si>
    <t>INFRAESTRUCTURA ELÉCTRICA</t>
  </si>
  <si>
    <t xml:space="preserve">INFORMÁTICA Y COMUNICACIONES </t>
  </si>
  <si>
    <t xml:space="preserve">GESTIÓN DOCUMENTAL </t>
  </si>
  <si>
    <t xml:space="preserve">TALLERES Y LABORATORIOS </t>
  </si>
  <si>
    <t>N/A</t>
  </si>
  <si>
    <t>DESPACHO VICERRECTORÍA ACADÉMICA</t>
  </si>
  <si>
    <t xml:space="preserve">OFICINA ASESORA DE PLANEACIÓN </t>
  </si>
  <si>
    <t xml:space="preserve">OFICINA DE COMUNICACIONES </t>
  </si>
  <si>
    <t xml:space="preserve">OFICINA DE TALENTO HUMANO </t>
  </si>
  <si>
    <t>GITEPS</t>
  </si>
  <si>
    <t>IBTI</t>
  </si>
  <si>
    <t>ORII</t>
  </si>
  <si>
    <t xml:space="preserve">PLANTA FÍSICA </t>
  </si>
  <si>
    <t>DESPACHO DE LA VICERRECTORÍA ACADÉMICA</t>
  </si>
  <si>
    <t xml:space="preserve">BIENESTAR UNIVERSITARIO </t>
  </si>
  <si>
    <t xml:space="preserve">VICERRECTORÍA DE INVESTIGACIÓN </t>
  </si>
  <si>
    <t>FACULTAD DE ELECTROMECÁNICA</t>
  </si>
  <si>
    <t xml:space="preserve">Porcentaje </t>
  </si>
  <si>
    <t xml:space="preserve">Por definir </t>
  </si>
  <si>
    <t xml:space="preserve">Ejecución Contractual </t>
  </si>
  <si>
    <t xml:space="preserve">Sin ejecutar </t>
  </si>
  <si>
    <t xml:space="preserve">SEGURIDAD DE LA INFORMACIÓN </t>
  </si>
  <si>
    <t>Número de seguimientos realizados/Número de seguimientos programados</t>
  </si>
  <si>
    <t>Seguimiento a planes institucional (Plan Anticorrupción y de Atención al Ciudadano, Plan de Acción Sectorial, Plan de Acción, Plan de Participación Ciudadana)</t>
  </si>
  <si>
    <t>Reporte de información ante entidades externas</t>
  </si>
  <si>
    <t xml:space="preserve">Reportar el Avance de los proyectos de Plan de Fomento a la Calidad </t>
  </si>
  <si>
    <t xml:space="preserve">Número de reportes realizados </t>
  </si>
  <si>
    <t>95 Puntos en el IDI</t>
  </si>
  <si>
    <t xml:space="preserve">4 Seguimientos por cada plan estratégico </t>
  </si>
  <si>
    <t xml:space="preserve">Reportes realizados </t>
  </si>
  <si>
    <t>Diagnóstico realizado</t>
  </si>
  <si>
    <t>Informes semestral con la relación de las estrategias seleccionadas</t>
  </si>
  <si>
    <t>IMPLEMENTACIÓN DE LAS ESTRATEGIAS: Desarrollo de las estrategias (seguimiento y evaluación)</t>
  </si>
  <si>
    <t>Informes semestral con la relación de las estrategias implementadas y evaluadas</t>
  </si>
  <si>
    <t>Ampliación del sistema de audioevacuación y renovación del sistema de sonido general que cubra la mayoría de espacios de las instalaciones de la sede central de la ETITC</t>
  </si>
  <si>
    <t>Compra de paquete para el envío de 120000 SMS a la comunidad estudiantil de los PES con información de la ETITC</t>
  </si>
  <si>
    <t xml:space="preserve">Mantenimiento y ampliación a la UDP Tintal del sistema tecnológico de carteleras digitales </t>
  </si>
  <si>
    <t>Compra de un recorrido virtual por las instalaciones de la ETITC</t>
  </si>
  <si>
    <t>Compra de elementos de promoción de la oferta académica de la ETITC</t>
  </si>
  <si>
    <t>Compra de accesorios (lente y batería) para la cámara de fotografía de la ETITC</t>
  </si>
  <si>
    <t>Compra de elementos para el mantenimiento preventivo de equipos del área de comunicaciones de la ETITC</t>
  </si>
  <si>
    <t xml:space="preserve">% de Avance de la ampliación programada </t>
  </si>
  <si>
    <t xml:space="preserve">Elementos adquiridos </t>
  </si>
  <si>
    <t xml:space="preserve">Ampliación realizada </t>
  </si>
  <si>
    <t xml:space="preserve">% Avance del proyecto </t>
  </si>
  <si>
    <t xml:space="preserve">Mantenimiento y ampliación realizados </t>
  </si>
  <si>
    <t xml:space="preserve">Parrilla de contenido elaborada y ejecutada </t>
  </si>
  <si>
    <t>Actualización y reporte de las plataformas de control y seguimiento de actividades judiciales e institucionales.</t>
  </si>
  <si>
    <t>Soportes de reporte generadas por plataformas</t>
  </si>
  <si>
    <t xml:space="preserve">SECRETARÍA GENERAL </t>
  </si>
  <si>
    <t xml:space="preserve">Atualización y reportes realizados </t>
  </si>
  <si>
    <t>Prestación de servicios ejecutada</t>
  </si>
  <si>
    <t>Curso o Capacitación de Certified Ethical Hacker V11
Certificado por Ec-Council para cumplir con los lineamientos de Gobierno Digital bajo el decreto 02 de presidencia de la república</t>
  </si>
  <si>
    <t xml:space="preserve">Renovación realizada </t>
  </si>
  <si>
    <t xml:space="preserve">Adquisición realizada </t>
  </si>
  <si>
    <t xml:space="preserve">Capacitación realizada </t>
  </si>
  <si>
    <t xml:space="preserve">Ejecución contractual </t>
  </si>
  <si>
    <t xml:space="preserve">Instalación  y mantenimiento de jardines verticales según la viabilidad previa de Planta Física </t>
  </si>
  <si>
    <t>Presupuesto ejecutado</t>
  </si>
  <si>
    <t>Disponer correctamente los residuos generados en la ETITC en todas sus sedes</t>
  </si>
  <si>
    <t>Contratar servicios para etiquetado de canecas y puntos ecologicos y señalización de otros espacios que se requiera según normatividad vigente.</t>
  </si>
  <si>
    <t>Adquisición de canecas y/o puntos ecologicos para separación en la fuente de residuos según normatividad vigente</t>
  </si>
  <si>
    <t>Contrato para la Gestión de Residuos Peligrosos</t>
  </si>
  <si>
    <t>Prestación de servicios</t>
  </si>
  <si>
    <t>Adquisición</t>
  </si>
  <si>
    <t xml:space="preserve">recomendaciones de la asesoria para manejo de emisiones de fuentes fijas </t>
  </si>
  <si>
    <t># de tanques de agua potable lavados y desinfecatdos
# de fumigaciones y desratización ejecutadas</t>
  </si>
  <si>
    <t>3 de tramites ambientales adelantads ante la SDA</t>
  </si>
  <si>
    <t>Plan de Contingencias para almacenamiento de hidrocarburos y sustancias peligrosas radicado ante la SDA</t>
  </si>
  <si>
    <t>Contratación de laboratorio acreditado por el IDEAM para la caracterización de aguas residuales no domesticas</t>
  </si>
  <si>
    <t>Contratación de servicios especializados de saneamiento ambiental</t>
  </si>
  <si>
    <t>Informe de caracterización y su respectivo reporte en la Plataforma de la EAAB</t>
  </si>
  <si>
    <t>Informe de caracterización de fuentes fijas y recomendaciones de manejo de emisiones atmosfericas</t>
  </si>
  <si>
    <t>-Certificado de lavado de tanques
- Certificado de fumicaión
- Resultados de caracterización de agua potable</t>
  </si>
  <si>
    <t>radicados ante autoridad ambiental</t>
  </si>
  <si>
    <t>Capacitación para fortalecer competencias en auditores en redacción de hallazgos y en verificación de controles en 27001</t>
  </si>
  <si>
    <t>Contratación expertos como apoyo para control interno en auditorías a Gestión de Informática y Comunicaciones y Seguridad de la Información verificando requisitos asociados a la NTC ISO 27001</t>
  </si>
  <si>
    <t>Certificación 27001</t>
  </si>
  <si>
    <t>Certificación 9001/27001/14001
Informes de auditoría</t>
  </si>
  <si>
    <t>Personal formado</t>
  </si>
  <si>
    <t>Capacitaciones adelantadas</t>
  </si>
  <si>
    <t>Informes de auditorías</t>
  </si>
  <si>
    <t xml:space="preserve"> N° Capacitaciones adelantadas</t>
  </si>
  <si>
    <t>ASEGURAMIENTO DE LA CALIDAD</t>
  </si>
  <si>
    <t>Formular y desarrollar el programa anual de auditorías.</t>
  </si>
  <si>
    <t xml:space="preserve">Seguimiento al Plan Anticorrupción y de Atención al Ciudadano y  mapas de riesgo de corrupción.  </t>
  </si>
  <si>
    <t xml:space="preserve">Seguimiento a la efectividad de las acciones de los planes de mejoramiento </t>
  </si>
  <si>
    <t xml:space="preserve">Actividades de autocontrol </t>
  </si>
  <si>
    <t>Seguimiento a mapas de riesgos</t>
  </si>
  <si>
    <t>Plan de auditorías formulado y desarrollado</t>
  </si>
  <si>
    <t>Informes presentados y publicados</t>
  </si>
  <si>
    <t>Informe cuatrimestral de los seguimientos realizados</t>
  </si>
  <si>
    <t xml:space="preserve">Seguimientos realizados a los procesos </t>
  </si>
  <si>
    <t>Campañas de autocontrol realizadas</t>
  </si>
  <si>
    <t>Seguimientos realizados e informe al final de la vigencia,</t>
  </si>
  <si>
    <t>% de Plan de auditorías formulado y desarrollado</t>
  </si>
  <si>
    <t>N° Informes presentados y publicados</t>
  </si>
  <si>
    <t xml:space="preserve">Dar continuidad al proyecto wifi, para la conexión permanente y de calidad </t>
  </si>
  <si>
    <t>100% De conexión wifi en los T. laboratorios</t>
  </si>
  <si>
    <t>Avance con oportunidad en las actuaciones disciplinarias</t>
  </si>
  <si>
    <t>Base de datos actualizada</t>
  </si>
  <si>
    <t>Documentos que surjan de las campañas</t>
  </si>
  <si>
    <t>Acompañamiento a la actualización de la mejora normativa institucional con las áreas misionales encaminadas al proceso de Acreditación Institucional.</t>
  </si>
  <si>
    <t>Revisión jurídica de los proyectos normativos remitidos por la áreas competentes.</t>
  </si>
  <si>
    <t>Repositorio con grabaciones de encuentros realizados</t>
  </si>
  <si>
    <t xml:space="preserve">Actividades realizadas </t>
  </si>
  <si>
    <t>Nº de actividades realizadas</t>
  </si>
  <si>
    <t>PLAN DE ACCIÓN 2023</t>
  </si>
  <si>
    <t xml:space="preserve">Actividades de implementación de la unidad b-learning como apoyo a la modalidad presencial actual y a la modalidad a distancia de los futuros nuevos programas de la etitc, bajo metodología práctica apoyada en lineamientos PMI, </t>
  </si>
  <si>
    <t>Unidad b-learning implementada</t>
  </si>
  <si>
    <t>Actividades para la articulación de programas de educación superior al modelo de evaluación por resultados de aprendizaje y competencias.</t>
  </si>
  <si>
    <t>Articulación de programas de educación superior al modelo de evaluación por resultados de aprendizaje y competencias completado.</t>
  </si>
  <si>
    <t xml:space="preserve">Porcentaje de pines (licencias) usados </t>
  </si>
  <si>
    <t>Licencias adquiridas</t>
  </si>
  <si>
    <t xml:space="preserve">Consolidar lo correspondiente desde la función sustantiva de docencia y el Factor 5 para sustentar la solicitud de Acreditación Institucional de Alta Calidad. </t>
  </si>
  <si>
    <t>Realizar el concurso para profesores para cubrir las 29 vacantes actuales (21 de Medio Tiempo y 8 de Tiempo Completo).</t>
  </si>
  <si>
    <t>Vacantes cubiertas</t>
  </si>
  <si>
    <t xml:space="preserve">Revisar y optimizar los espacios físicos, especialmente de talleres y laboratorios de la ETITC, generando un “Plan Maestro de Talleres y Laboratorios”. </t>
  </si>
  <si>
    <t>Estructurar e implementar el nuevo “Plan de Desarrollo Profesoral 2023-2026”</t>
  </si>
  <si>
    <t>Programa de Desarrollo Profesoral 2023-2026</t>
  </si>
  <si>
    <t xml:space="preserve">Plan Maestro de Talleres y Laboratorios </t>
  </si>
  <si>
    <t>Número de Talleres y Laboratorios a intervenir/Número total de Talleres y Laboratorios</t>
  </si>
  <si>
    <t xml:space="preserve">Desplegar una estrategia para fortalecer el desempeño de los estudiantes en las pruebas de Estado. </t>
  </si>
  <si>
    <t>Número de estudiantes participantes en simulacro/Número de estudiantes programados</t>
  </si>
  <si>
    <t xml:space="preserve">Simulacro de pruebas TyT y SaberPro </t>
  </si>
  <si>
    <t>Capacitación para profesores en resultados de aprendizaje, sus estrategias didacticas y su evaluación.</t>
  </si>
  <si>
    <t>Diseño  y evaluación microcurricular soportada en resultados de aprendizaje y competencias</t>
  </si>
  <si>
    <t>Número de Syllabus actualizados/Total de Syllabus</t>
  </si>
  <si>
    <t>Profesores capacitados</t>
  </si>
  <si>
    <t>Syllabus actualizados</t>
  </si>
  <si>
    <t>Estímulo por bonificación para profesores que  part¡cipen en proyectos institucionales de ¡nvestigación, ¡nnovac¡ón, de asesoria o de consultoría</t>
  </si>
  <si>
    <t>Proyectos institucionales ejecutados/Proyectos institucionales programados</t>
  </si>
  <si>
    <t xml:space="preserve">Diseñar e implementar un Sistema Institucional de Evaluación del Aprendizaje SIEA, como componente del modelo de gestión académica curricular soportada en resultados de aprendizaje y competencias. </t>
  </si>
  <si>
    <t>Convenios realizados</t>
  </si>
  <si>
    <t>Elementos entregados</t>
  </si>
  <si>
    <t>Kit de informática forense para dispositivos móviles</t>
  </si>
  <si>
    <t>Cantidad de elementos adquiridos/Total requerido</t>
  </si>
  <si>
    <t>FACULTAD DE SISTEMAS</t>
  </si>
  <si>
    <t xml:space="preserve">(4) Kit entregado </t>
  </si>
  <si>
    <t>Kit de informática forense para discos de estado sólido</t>
  </si>
  <si>
    <t>Laboratorio de Telemática - Tintal</t>
  </si>
  <si>
    <t>Laboratorio de mantenimiento de computadores Tintal</t>
  </si>
  <si>
    <t>Laboratorio funcionando</t>
  </si>
  <si>
    <t>Laboratorio dotado</t>
  </si>
  <si>
    <t>Infomatrix 2023</t>
  </si>
  <si>
    <t>EHSP 2023 Internacional</t>
  </si>
  <si>
    <t xml:space="preserve">FACULTAD DE SISTEMAS </t>
  </si>
  <si>
    <t>Movilidad ejecutada</t>
  </si>
  <si>
    <t>Realización del evento</t>
  </si>
  <si>
    <t>Sede - Circuitos de maratones</t>
  </si>
  <si>
    <t>Runiones realizadas/Reuniones planeadas</t>
  </si>
  <si>
    <t>Reuniones realziadas</t>
  </si>
  <si>
    <t>capacitaciones realizadas/capacitaciones planeadas</t>
  </si>
  <si>
    <t>Socialziaciones realizadas/Sociaizaciones planeadas</t>
  </si>
  <si>
    <t>Fortalecimiento de competencias disciplinares de los profesores de la facultad.</t>
  </si>
  <si>
    <t>Formación latex - profesores de la facultad.</t>
  </si>
  <si>
    <t>Proyecto Articulador</t>
  </si>
  <si>
    <t>Relacionamiento con empresarios</t>
  </si>
  <si>
    <t>Seminario de ingeniería de Sistemas</t>
  </si>
  <si>
    <t>FACULTAD DE PROCESOS INDUSTRIALES</t>
  </si>
  <si>
    <t>Certificación Lean Mangement como opción de grado</t>
  </si>
  <si>
    <t>Certificación de Lean Managment</t>
  </si>
  <si>
    <t xml:space="preserve">FACULTAD DE PROCESOS INDUSTRIALES </t>
  </si>
  <si>
    <t>Número de asignaturas que usan el SW/asignaturas que lo requieren</t>
  </si>
  <si>
    <t>Renovación licencia FlexSim</t>
  </si>
  <si>
    <t>Número de profesores capacitados/Número de profesores convocados</t>
  </si>
  <si>
    <t>Capacitación en manejo de software especializado Flexsim (por 5 asistentes)</t>
  </si>
  <si>
    <t>Oferta de cursos, propuestos por la facultad a la Oficina de extension. e-learning FlexSim</t>
  </si>
  <si>
    <t>Licencia renovada</t>
  </si>
  <si>
    <t>Capacitación realizada</t>
  </si>
  <si>
    <t>Cursos realizados</t>
  </si>
  <si>
    <t>Número de estudiantes que obtienen la certificación/Cantidade estudiantes de ùltimo semestre que escogieron esta modalidad</t>
  </si>
  <si>
    <t>Certificación</t>
  </si>
  <si>
    <t>Tiquetes Participación experto internacional en XI Congreso de gestión del Conocimiento en Ingeniería</t>
  </si>
  <si>
    <t xml:space="preserve">Alojamiento experto internacional en XI Congreso Internacional en gestión del conocimiento en Ing. </t>
  </si>
  <si>
    <t>Participación de experto en el congreso</t>
  </si>
  <si>
    <t>Alojamiento de experto</t>
  </si>
  <si>
    <t>Reunión docentes facultad para mejora curricular del programa</t>
  </si>
  <si>
    <t>Kit de entrenamiento PLC para el Tintal</t>
  </si>
  <si>
    <t>Aula móvil de informática (23 equipos por aula. Incluir mueble tipo carro) para el Tintal</t>
  </si>
  <si>
    <t>FACULTAD DE MECATRÓNICA</t>
  </si>
  <si>
    <t>Número de bancos instalados/ Número de bancos propuestos</t>
  </si>
  <si>
    <t>Adquisición de bancos de motores de combustión interna (Diesel y Gasolina). Incluir sistema de extracción de gases</t>
  </si>
  <si>
    <t>Número de personas capacitadas/Número de personas inscritas</t>
  </si>
  <si>
    <t>Formación avanzada en el aplicativo de superficies y simulación de fluídos de SOLIDWORKS, para docentes y estudiantes (10 participantes)</t>
  </si>
  <si>
    <t>Bancos de motores funcionando</t>
  </si>
  <si>
    <t>Certificación de los participantes</t>
  </si>
  <si>
    <t>Movilidades Nacionales. Inscripciones, pasajes, viáticos (Docentes)</t>
  </si>
  <si>
    <t>Movilidades Internacionales (estudiantes)</t>
  </si>
  <si>
    <t>Movilidades Internacionales (docentes)</t>
  </si>
  <si>
    <t>Movilidades (Asistencia Encuentro con redes Acofi, Congreso Acofi, asistencia a eventos nacionales e internacionales en representación de la ETITC) Decanos y Vicerrector Académico</t>
  </si>
  <si>
    <t>Membresías</t>
  </si>
  <si>
    <t>Servicio de elaboracion de folletos, pendones, souvenir y demás materiales fisicos y digitales publicitario del programa.</t>
  </si>
  <si>
    <t>Fortalecimiento del relacionamiento con la comunidad de egresados por facultad</t>
  </si>
  <si>
    <t>Movilidades Nacionales. Inscripiciones, pasajes,  y auxilio de viaje (estudiantes)</t>
  </si>
  <si>
    <t xml:space="preserve">Membresías </t>
  </si>
  <si>
    <t>Actividades de relacionamiento ejecutadas</t>
  </si>
  <si>
    <t xml:space="preserve">ME-38 Elaborar los estudios de prefactibilidad, justificación técnica, el diagnóstico de recursos humanos,  financieros y disponibilidad de infraestructura  y tecnología de la información, vinculadas a las actividades de investigación, desarrollo e innovación del Centro de Pensamiento y Desarrollo Tecnológico </t>
  </si>
  <si>
    <t>Formación de recurso humano</t>
  </si>
  <si>
    <t xml:space="preserve">Informe de ejecución </t>
  </si>
  <si>
    <t xml:space="preserve">N° actividades realizadas </t>
  </si>
  <si>
    <t xml:space="preserve">Renovación y capacitación de la herramienta Turnitin </t>
  </si>
  <si>
    <t>Informe de capacitación</t>
  </si>
  <si>
    <t>Resolución renovación
Informe</t>
  </si>
  <si>
    <t>Informe</t>
  </si>
  <si>
    <t>II Coloquio de Investigación</t>
  </si>
  <si>
    <t>III Encuentro Institucional Docentes investigadores</t>
  </si>
  <si>
    <t>III Jornada actualización y fomento acreditación (equipo VIET)</t>
  </si>
  <si>
    <t xml:space="preserve">Conmemoración dia del investigador </t>
  </si>
  <si>
    <t>Afiliación a Redcolsi</t>
  </si>
  <si>
    <t>X Campamento de Semilleros de Investigación</t>
  </si>
  <si>
    <t xml:space="preserve">Encuentros Investigación Formativa  
a)  Nodo Bogotá RedColsi
b)  Encuentro Nacional Redcolsi
c)  Encuentro Internacional RedColsi
e) III encuentro Interinstitucional  Semilleros 
f) XI Encuentro Institucional de Semilleros 
</t>
  </si>
  <si>
    <t xml:space="preserve">Participantes </t>
  </si>
  <si>
    <t>informe</t>
  </si>
  <si>
    <t>Resolución Membresía</t>
  </si>
  <si>
    <t xml:space="preserve">Informe </t>
  </si>
  <si>
    <t>Implementación de procedimientos y actualización de  reglamentación para transferencia de conocimiento</t>
  </si>
  <si>
    <t xml:space="preserve">Comercialización y mantenimiento de la patente Prensa de Alacrán con Tensor de Trinquete </t>
  </si>
  <si>
    <t>Convocatoria acompañamiento para la identificación de creaciones y obras susceptibles de protección por mecanismos de propiedad intelectual (Convocatoria 02-2022  y 03-2023)</t>
  </si>
  <si>
    <t xml:space="preserve">Encuentro Red de Investigación e Innovación de la ETITC </t>
  </si>
  <si>
    <t xml:space="preserve">Estudio visibilidad e impacto publicaciones ETITC (Google Scholar,  Dimensions y  articulación líneas de investigación) </t>
  </si>
  <si>
    <t>Indexación Revista Letras Conciencia Tecnológica</t>
  </si>
  <si>
    <t xml:space="preserve">Implementación de lineamientos y Fomento a Publicaciones No seriadas (guías, textos, notas, boletines, cuadernos) </t>
  </si>
  <si>
    <r>
      <rPr>
        <b/>
        <sz val="12"/>
        <color theme="1"/>
        <rFont val="Calibri Light"/>
        <family val="2"/>
        <scheme val="major"/>
      </rPr>
      <t xml:space="preserve">ME-1- </t>
    </r>
    <r>
      <rPr>
        <sz val="12"/>
        <color theme="1"/>
        <rFont val="Calibri Light"/>
        <family val="2"/>
        <scheme val="major"/>
      </rPr>
      <t>Obtener la Acreditación Institucional de Alta Calidad en el 2024</t>
    </r>
  </si>
  <si>
    <r>
      <rPr>
        <b/>
        <sz val="12"/>
        <rFont val="Calibri Light"/>
        <family val="2"/>
        <scheme val="major"/>
      </rPr>
      <t>ME-2-</t>
    </r>
    <r>
      <rPr>
        <sz val="12"/>
        <rFont val="Calibri Light"/>
        <family val="2"/>
        <scheme val="major"/>
      </rPr>
      <t xml:space="preserve"> Estructurar e implementar el modelo integral de gestión academico-administrativa por Sistema de Créditos Académicos al 2024.</t>
    </r>
  </si>
  <si>
    <r>
      <rPr>
        <b/>
        <sz val="12"/>
        <rFont val="Calibri Light"/>
        <family val="2"/>
        <scheme val="major"/>
      </rPr>
      <t>ME-3-</t>
    </r>
    <r>
      <rPr>
        <sz val="12"/>
        <rFont val="Calibri Light"/>
        <family val="2"/>
        <scheme val="major"/>
      </rPr>
      <t xml:space="preserve"> Desarrollar una política institucional de apropiación de una segunda lengua como parte activa de la gestión curricular, y condición para la titulación en el nivel de ingeniería, a partir del 2023.</t>
    </r>
  </si>
  <si>
    <r>
      <rPr>
        <b/>
        <sz val="12"/>
        <rFont val="Calibri Light"/>
        <family val="2"/>
        <scheme val="major"/>
      </rPr>
      <t xml:space="preserve">ME-4- </t>
    </r>
    <r>
      <rPr>
        <sz val="12"/>
        <rFont val="Calibri Light"/>
        <family val="2"/>
        <scheme val="major"/>
      </rPr>
      <t>Implementar el modelo de evaluación por resultados de aprendizaje y competencias, soportado en los lineamientos del MEN y el  sistema interno de aseguramiento de la calidad académica.</t>
    </r>
  </si>
  <si>
    <r>
      <rPr>
        <b/>
        <sz val="12"/>
        <color theme="1"/>
        <rFont val="Calibri Light"/>
        <family val="2"/>
        <scheme val="major"/>
      </rPr>
      <t xml:space="preserve">ME-5- </t>
    </r>
    <r>
      <rPr>
        <sz val="12"/>
        <color theme="1"/>
        <rFont val="Calibri Light"/>
        <family val="2"/>
        <scheme val="major"/>
      </rPr>
      <t>Alinear el modelo MIPG con el Sistema Integrado de Gestión (SIG) para la acreditación</t>
    </r>
  </si>
  <si>
    <r>
      <rPr>
        <b/>
        <sz val="12"/>
        <color theme="1"/>
        <rFont val="Calibri Light"/>
        <family val="2"/>
        <scheme val="major"/>
      </rPr>
      <t xml:space="preserve">ME-6- </t>
    </r>
    <r>
      <rPr>
        <sz val="12"/>
        <color theme="1"/>
        <rFont val="Calibri Light"/>
        <family val="2"/>
        <scheme val="major"/>
      </rPr>
      <t>Diseñar e implementar el Sistema Unificado de Información y Estadística (SUIE).</t>
    </r>
  </si>
  <si>
    <r>
      <rPr>
        <b/>
        <sz val="12"/>
        <color theme="1"/>
        <rFont val="Calibri Light"/>
        <family val="2"/>
        <scheme val="major"/>
      </rPr>
      <t xml:space="preserve">ME-7- </t>
    </r>
    <r>
      <rPr>
        <sz val="12"/>
        <color theme="1"/>
        <rFont val="Calibri Light"/>
        <family val="2"/>
        <scheme val="major"/>
      </rPr>
      <t>Aumentar la visibilidad institucional de la Escuela mediante estrategias de marketing digital.</t>
    </r>
  </si>
  <si>
    <r>
      <rPr>
        <b/>
        <sz val="12"/>
        <color theme="1"/>
        <rFont val="Calibri Light"/>
        <family val="2"/>
        <scheme val="major"/>
      </rPr>
      <t xml:space="preserve">ME-8- </t>
    </r>
    <r>
      <rPr>
        <sz val="12"/>
        <color theme="1"/>
        <rFont val="Calibri Light"/>
        <family val="2"/>
        <scheme val="major"/>
      </rPr>
      <t>Revisión de la</t>
    </r>
    <r>
      <rPr>
        <b/>
        <sz val="12"/>
        <color theme="1"/>
        <rFont val="Calibri Light"/>
        <family val="2"/>
        <scheme val="major"/>
      </rPr>
      <t xml:space="preserve"> </t>
    </r>
    <r>
      <rPr>
        <sz val="12"/>
        <color theme="1"/>
        <rFont val="Calibri Light"/>
        <family val="2"/>
        <scheme val="major"/>
      </rPr>
      <t xml:space="preserve"> Estructura Organizacional que soporte las nuevas apuestas institucionales  
</t>
    </r>
  </si>
  <si>
    <r>
      <rPr>
        <b/>
        <sz val="12"/>
        <rFont val="Calibri Light"/>
        <family val="2"/>
        <scheme val="major"/>
      </rPr>
      <t>ME-9-</t>
    </r>
    <r>
      <rPr>
        <sz val="12"/>
        <rFont val="Calibri Light"/>
        <family val="2"/>
        <scheme val="major"/>
      </rPr>
      <t xml:space="preserve"> Implementar modelo de Gestión por Proyectos con metodologías aplicables según fuente de recursos.</t>
    </r>
  </si>
  <si>
    <r>
      <rPr>
        <b/>
        <sz val="12"/>
        <rFont val="Calibri Light"/>
        <family val="2"/>
        <scheme val="major"/>
      </rPr>
      <t xml:space="preserve">ME-10- </t>
    </r>
    <r>
      <rPr>
        <sz val="12"/>
        <rFont val="Calibri Light"/>
        <family val="2"/>
        <scheme val="major"/>
      </rPr>
      <t>Fortalecer la cultura organizacional como soporte del Desarrollo y mejoramiento del clima organizacional.</t>
    </r>
  </si>
  <si>
    <r>
      <rPr>
        <b/>
        <sz val="12"/>
        <color theme="1"/>
        <rFont val="Calibri Light"/>
        <family val="2"/>
        <scheme val="major"/>
      </rPr>
      <t xml:space="preserve">ME-13- </t>
    </r>
    <r>
      <rPr>
        <sz val="12"/>
        <color theme="1"/>
        <rFont val="Calibri Light"/>
        <family val="2"/>
        <scheme val="major"/>
      </rPr>
      <t>Presentar ante la instancia competente la solicitud y cumplimiento de requisitos para el desarrollo de los procesos meritocráticos de la planta administrativa.</t>
    </r>
  </si>
  <si>
    <r>
      <rPr>
        <b/>
        <sz val="12"/>
        <rFont val="Calibri Light"/>
        <family val="2"/>
        <scheme val="major"/>
      </rPr>
      <t xml:space="preserve">ME-14- </t>
    </r>
    <r>
      <rPr>
        <sz val="12"/>
        <rFont val="Calibri Light"/>
        <family val="2"/>
        <scheme val="major"/>
      </rPr>
      <t>Adelantar los procesos meritocráticos de la planta docente.</t>
    </r>
  </si>
  <si>
    <r>
      <rPr>
        <b/>
        <sz val="12"/>
        <rFont val="Calibri Light"/>
        <family val="2"/>
        <scheme val="major"/>
      </rPr>
      <t xml:space="preserve">ME-15- </t>
    </r>
    <r>
      <rPr>
        <sz val="12"/>
        <rFont val="Calibri Light"/>
        <family val="2"/>
        <scheme val="major"/>
      </rPr>
      <t>Organizar e implementar el sistema de plan de carrera de los profesores.</t>
    </r>
  </si>
  <si>
    <r>
      <rPr>
        <b/>
        <sz val="12"/>
        <rFont val="Calibri Light"/>
        <family val="2"/>
        <scheme val="major"/>
      </rPr>
      <t>ME-16-</t>
    </r>
    <r>
      <rPr>
        <sz val="12"/>
        <rFont val="Calibri Light"/>
        <family val="2"/>
        <scheme val="major"/>
      </rPr>
      <t xml:space="preserve"> Centro de Atención al Docente del IBTI "La ETITC un lugar para todos."</t>
    </r>
  </si>
  <si>
    <r>
      <rPr>
        <b/>
        <sz val="12"/>
        <color theme="1"/>
        <rFont val="Calibri Light"/>
        <family val="2"/>
        <scheme val="major"/>
      </rPr>
      <t xml:space="preserve">ME-17- </t>
    </r>
    <r>
      <rPr>
        <sz val="12"/>
        <color theme="1"/>
        <rFont val="Calibri Light"/>
        <family val="2"/>
        <scheme val="major"/>
      </rPr>
      <t>Adecuar las capacidades tecnológicas para atender las necesidades de los procesos misionales.</t>
    </r>
  </si>
  <si>
    <r>
      <rPr>
        <b/>
        <sz val="12"/>
        <rFont val="Calibri Light"/>
        <family val="2"/>
        <scheme val="major"/>
      </rPr>
      <t xml:space="preserve">ME-18- </t>
    </r>
    <r>
      <rPr>
        <sz val="12"/>
        <rFont val="Calibri Light"/>
        <family val="2"/>
        <scheme val="major"/>
      </rPr>
      <t>Incorporar elementos de tecnología a los talleres, laboratorios y aulas para enseñanza remota sincrónica en modalidad de alternancia</t>
    </r>
  </si>
  <si>
    <r>
      <rPr>
        <b/>
        <sz val="12"/>
        <color theme="1"/>
        <rFont val="Calibri Light"/>
        <family val="2"/>
        <scheme val="major"/>
      </rPr>
      <t xml:space="preserve">ME-19- </t>
    </r>
    <r>
      <rPr>
        <sz val="12"/>
        <color theme="1"/>
        <rFont val="Calibri Light"/>
        <family val="2"/>
        <scheme val="major"/>
      </rPr>
      <t>Implementar un modelo estratégico para impulsar la evolución digital de la ETITC, plasmado en el PETI.</t>
    </r>
  </si>
  <si>
    <r>
      <rPr>
        <b/>
        <sz val="12"/>
        <color theme="1"/>
        <rFont val="Calibri Light"/>
        <family val="2"/>
        <scheme val="major"/>
      </rPr>
      <t>ME-20</t>
    </r>
    <r>
      <rPr>
        <sz val="12"/>
        <color theme="1"/>
        <rFont val="Calibri Light"/>
        <family val="2"/>
        <scheme val="major"/>
      </rPr>
      <t>- Cumplimiento del 100% la Política de Gobierno Digital para 2021.</t>
    </r>
  </si>
  <si>
    <r>
      <t xml:space="preserve">ME-21- </t>
    </r>
    <r>
      <rPr>
        <sz val="12"/>
        <color theme="1"/>
        <rFont val="Calibri Light"/>
        <family val="2"/>
        <scheme val="major"/>
      </rPr>
      <t>Fortalecer los canales existentes para la comunicación interna - externa.</t>
    </r>
  </si>
  <si>
    <r>
      <rPr>
        <b/>
        <sz val="12"/>
        <color theme="1"/>
        <rFont val="Calibri Light"/>
        <family val="2"/>
        <scheme val="major"/>
      </rPr>
      <t xml:space="preserve">ME-22- </t>
    </r>
    <r>
      <rPr>
        <sz val="12"/>
        <rFont val="Calibri Light"/>
        <family val="2"/>
        <scheme val="major"/>
      </rPr>
      <t>Implementación</t>
    </r>
    <r>
      <rPr>
        <sz val="12"/>
        <color rgb="FFFF0000"/>
        <rFont val="Calibri Light"/>
        <family val="2"/>
        <scheme val="major"/>
      </rPr>
      <t xml:space="preserve"> </t>
    </r>
    <r>
      <rPr>
        <sz val="12"/>
        <color theme="1"/>
        <rFont val="Calibri Light"/>
        <family val="2"/>
        <scheme val="major"/>
      </rPr>
      <t>del PINAR en cumplimiento a los parámetros establecidos por el Archivo General de la Nación.</t>
    </r>
  </si>
  <si>
    <r>
      <t xml:space="preserve">ME-23- </t>
    </r>
    <r>
      <rPr>
        <sz val="12"/>
        <rFont val="Calibri Light"/>
        <family val="2"/>
        <scheme val="major"/>
      </rPr>
      <t>Consolidar la política de internacionalización y cooperación Nacional e Internacional de la ETITC.</t>
    </r>
  </si>
  <si>
    <r>
      <rPr>
        <b/>
        <sz val="12"/>
        <color theme="1"/>
        <rFont val="Calibri Light"/>
        <family val="2"/>
        <scheme val="major"/>
      </rPr>
      <t xml:space="preserve">ME-24- </t>
    </r>
    <r>
      <rPr>
        <sz val="12"/>
        <color theme="1"/>
        <rFont val="Calibri Light"/>
        <family val="2"/>
        <scheme val="major"/>
      </rPr>
      <t>Englobar todos predios que integran la sede central.</t>
    </r>
  </si>
  <si>
    <r>
      <rPr>
        <b/>
        <sz val="12"/>
        <rFont val="Calibri Light"/>
        <family val="2"/>
        <scheme val="major"/>
      </rPr>
      <t xml:space="preserve">ME-25- </t>
    </r>
    <r>
      <rPr>
        <sz val="12"/>
        <rFont val="Calibri Light"/>
        <family val="2"/>
        <scheme val="major"/>
      </rPr>
      <t>Determinar el aprovechamiento del inmueble calle 18 a partir del POT aprobado.</t>
    </r>
  </si>
  <si>
    <r>
      <rPr>
        <b/>
        <sz val="12"/>
        <color theme="1"/>
        <rFont val="Calibri Light"/>
        <family val="2"/>
        <scheme val="major"/>
      </rPr>
      <t xml:space="preserve">ME-26- </t>
    </r>
    <r>
      <rPr>
        <sz val="12"/>
        <color theme="1"/>
        <rFont val="Calibri Light"/>
        <family val="2"/>
        <scheme val="major"/>
      </rPr>
      <t>Formular el</t>
    </r>
    <r>
      <rPr>
        <b/>
        <sz val="12"/>
        <color theme="1"/>
        <rFont val="Calibri Light"/>
        <family val="2"/>
        <scheme val="major"/>
      </rPr>
      <t xml:space="preserve"> </t>
    </r>
    <r>
      <rPr>
        <sz val="12"/>
        <color theme="1"/>
        <rFont val="Calibri Light"/>
        <family val="2"/>
        <scheme val="major"/>
      </rPr>
      <t>Plan de administración e intervención de las instalaciones en comodato (localidad Kennedy).</t>
    </r>
  </si>
  <si>
    <r>
      <rPr>
        <b/>
        <sz val="12"/>
        <color theme="1"/>
        <rFont val="Calibri Light"/>
        <family val="2"/>
        <scheme val="major"/>
      </rPr>
      <t>ME-27-</t>
    </r>
    <r>
      <rPr>
        <sz val="12"/>
        <color theme="1"/>
        <rFont val="Calibri Light"/>
        <family val="2"/>
        <scheme val="major"/>
      </rPr>
      <t xml:space="preserve"> Formular e implementar el modelo operativo de administración de inmuebles.</t>
    </r>
  </si>
  <si>
    <r>
      <rPr>
        <b/>
        <sz val="12"/>
        <rFont val="Calibri Light"/>
        <family val="2"/>
        <scheme val="major"/>
      </rPr>
      <t xml:space="preserve">ME-28 - </t>
    </r>
    <r>
      <rPr>
        <sz val="12"/>
        <rFont val="Calibri Light"/>
        <family val="2"/>
        <scheme val="major"/>
      </rPr>
      <t>Gestionar la consecución de un nuevo Campus para la Escuela.</t>
    </r>
  </si>
  <si>
    <r>
      <rPr>
        <b/>
        <sz val="12"/>
        <color theme="1"/>
        <rFont val="Calibri Light"/>
        <family val="2"/>
        <scheme val="major"/>
      </rPr>
      <t xml:space="preserve">PE-14- </t>
    </r>
    <r>
      <rPr>
        <sz val="12"/>
        <color theme="1"/>
        <rFont val="Calibri Light"/>
        <family val="2"/>
        <scheme val="major"/>
      </rPr>
      <t>Nuevos programas de pregrado y posgrado</t>
    </r>
  </si>
  <si>
    <r>
      <rPr>
        <b/>
        <sz val="12"/>
        <rFont val="Calibri Light"/>
        <family val="2"/>
        <scheme val="major"/>
      </rPr>
      <t>ME-29-</t>
    </r>
    <r>
      <rPr>
        <sz val="12"/>
        <rFont val="Calibri Light"/>
        <family val="2"/>
        <scheme val="major"/>
      </rPr>
      <t xml:space="preserve">  Lograr  al 2023 el Registro Calificado de 1 Especialización Profesional, 1 Especialización Tecnológica, al 2024, 3 carrera profesional por ciclos y 1 Maestría.
</t>
    </r>
  </si>
  <si>
    <r>
      <t>PE-15-</t>
    </r>
    <r>
      <rPr>
        <sz val="12"/>
        <rFont val="Calibri Light"/>
        <family val="2"/>
        <scheme val="major"/>
      </rPr>
      <t xml:space="preserve">El IBTI y su papel significativo en la consolidación de la Escuela </t>
    </r>
  </si>
  <si>
    <r>
      <t xml:space="preserve"> </t>
    </r>
    <r>
      <rPr>
        <b/>
        <sz val="12"/>
        <color theme="1"/>
        <rFont val="Calibri Light"/>
        <family val="2"/>
        <scheme val="major"/>
      </rPr>
      <t xml:space="preserve">ME-31- </t>
    </r>
    <r>
      <rPr>
        <sz val="12"/>
        <color theme="1"/>
        <rFont val="Calibri Light"/>
        <family val="2"/>
        <scheme val="major"/>
      </rPr>
      <t>Fortalecer el proceso de articulación y/o integración entre las IEM (Instituciones de Educación Media) y la ETITC.</t>
    </r>
  </si>
  <si>
    <r>
      <rPr>
        <b/>
        <sz val="12"/>
        <color theme="1"/>
        <rFont val="Calibri Light"/>
        <family val="2"/>
        <scheme val="major"/>
      </rPr>
      <t xml:space="preserve">ME-32 - </t>
    </r>
    <r>
      <rPr>
        <sz val="12"/>
        <color theme="1"/>
        <rFont val="Calibri Light"/>
        <family val="2"/>
        <scheme val="major"/>
      </rPr>
      <t xml:space="preserve">Fortalecer el modelo educativo del bachillerato que permita aumentar cobertura, favorecer la permanencia y continuidad en la institución </t>
    </r>
  </si>
  <si>
    <r>
      <rPr>
        <b/>
        <sz val="12"/>
        <rFont val="Calibri Light"/>
        <family val="2"/>
        <scheme val="major"/>
      </rPr>
      <t xml:space="preserve">ME-33- </t>
    </r>
    <r>
      <rPr>
        <sz val="12"/>
        <rFont val="Calibri Light"/>
        <family val="2"/>
        <scheme val="major"/>
      </rPr>
      <t xml:space="preserve">Promover la estrategia de articulación </t>
    </r>
    <r>
      <rPr>
        <b/>
        <sz val="12"/>
        <rFont val="Calibri Light"/>
        <family val="2"/>
        <scheme val="major"/>
      </rPr>
      <t xml:space="preserve"> </t>
    </r>
    <r>
      <rPr>
        <sz val="12"/>
        <color rgb="FFFF0000"/>
        <rFont val="Calibri Light"/>
        <family val="2"/>
        <scheme val="major"/>
      </rPr>
      <t>"</t>
    </r>
    <r>
      <rPr>
        <sz val="12"/>
        <rFont val="Calibri Light"/>
        <family val="2"/>
        <scheme val="major"/>
      </rPr>
      <t>de tu escuela a mi escuela y a mi universidad</t>
    </r>
    <r>
      <rPr>
        <sz val="12"/>
        <color rgb="FFFF0000"/>
        <rFont val="Calibri Light"/>
        <family val="2"/>
        <scheme val="major"/>
      </rPr>
      <t>"</t>
    </r>
    <r>
      <rPr>
        <sz val="12"/>
        <rFont val="Calibri Light"/>
        <family val="2"/>
        <scheme val="major"/>
      </rPr>
      <t>.</t>
    </r>
  </si>
  <si>
    <r>
      <rPr>
        <b/>
        <sz val="12"/>
        <color theme="1"/>
        <rFont val="Calibri Light"/>
        <family val="2"/>
        <scheme val="major"/>
      </rPr>
      <t xml:space="preserve">PE-16- </t>
    </r>
    <r>
      <rPr>
        <sz val="12"/>
        <color theme="1"/>
        <rFont val="Calibri Light"/>
        <family val="2"/>
        <scheme val="major"/>
      </rPr>
      <t xml:space="preserve"> Desarrollo integral y transformación social de la comunidad: bienestar comprometido con la permanencia</t>
    </r>
  </si>
  <si>
    <r>
      <rPr>
        <b/>
        <sz val="12"/>
        <rFont val="Calibri Light"/>
        <family val="2"/>
        <scheme val="major"/>
      </rPr>
      <t>ME-34-</t>
    </r>
    <r>
      <rPr>
        <sz val="12"/>
        <rFont val="Calibri Light"/>
        <family val="2"/>
        <scheme val="major"/>
      </rPr>
      <t xml:space="preserve"> Fortalecer el Programa de Atencion Básica Ampliada.</t>
    </r>
  </si>
  <si>
    <r>
      <rPr>
        <b/>
        <sz val="12"/>
        <color theme="1"/>
        <rFont val="Calibri Light"/>
        <family val="2"/>
        <scheme val="major"/>
      </rPr>
      <t>ME-35-</t>
    </r>
    <r>
      <rPr>
        <sz val="12"/>
        <color theme="1"/>
        <rFont val="Calibri Light"/>
        <family val="2"/>
        <scheme val="major"/>
      </rPr>
      <t>Formular e implementar el</t>
    </r>
    <r>
      <rPr>
        <b/>
        <sz val="12"/>
        <color theme="1"/>
        <rFont val="Calibri Light"/>
        <family val="2"/>
        <scheme val="major"/>
      </rPr>
      <t xml:space="preserve"> </t>
    </r>
    <r>
      <rPr>
        <sz val="12"/>
        <color theme="1"/>
        <rFont val="Calibri Light"/>
        <family val="2"/>
        <scheme val="major"/>
      </rPr>
      <t>Sistema de Registro Único de Seguimiento de Información y Acompañamiento (RUSIA) de la comunidad educativa de la Institución.</t>
    </r>
  </si>
  <si>
    <r>
      <rPr>
        <b/>
        <sz val="12"/>
        <color theme="1"/>
        <rFont val="Calibri Light"/>
        <family val="2"/>
        <scheme val="major"/>
      </rPr>
      <t>ME-37-</t>
    </r>
    <r>
      <rPr>
        <sz val="12"/>
        <color theme="1"/>
        <rFont val="Calibri Light"/>
        <family val="2"/>
        <scheme val="major"/>
      </rPr>
      <t xml:space="preserve"> Implementar el Centro de Refuerzo Especializado Académico (CREA).</t>
    </r>
  </si>
  <si>
    <r>
      <rPr>
        <b/>
        <sz val="12"/>
        <color theme="1"/>
        <rFont val="Calibri Light"/>
        <family val="2"/>
        <scheme val="major"/>
      </rPr>
      <t xml:space="preserve">PE-17- </t>
    </r>
    <r>
      <rPr>
        <sz val="12"/>
        <color theme="1"/>
        <rFont val="Calibri Light"/>
        <family val="2"/>
        <scheme val="major"/>
      </rPr>
      <t xml:space="preserve"> Centro de Pensamiento y Desarrollo Tecnológico</t>
    </r>
  </si>
  <si>
    <r>
      <rPr>
        <b/>
        <sz val="12"/>
        <color theme="1"/>
        <rFont val="Calibri Light"/>
        <family val="2"/>
        <scheme val="major"/>
      </rPr>
      <t xml:space="preserve">ME-40- </t>
    </r>
    <r>
      <rPr>
        <sz val="12"/>
        <color theme="1"/>
        <rFont val="Calibri Light"/>
        <family val="2"/>
        <scheme val="major"/>
      </rPr>
      <t>Establecer la red institucional y de alianzas estrategicas del centro con los respectivos soportes que la respalden</t>
    </r>
  </si>
  <si>
    <r>
      <t>ME-41- F</t>
    </r>
    <r>
      <rPr>
        <sz val="12"/>
        <color theme="1"/>
        <rFont val="Calibri Light"/>
        <family val="2"/>
        <scheme val="major"/>
      </rPr>
      <t xml:space="preserve">ormular el plan de mejoramiento de acuerdo a los crirterios de MinCiencias con sus respectivos informes y análisis. </t>
    </r>
  </si>
  <si>
    <r>
      <t xml:space="preserve"> </t>
    </r>
    <r>
      <rPr>
        <b/>
        <sz val="12"/>
        <color theme="1"/>
        <rFont val="Calibri Light"/>
        <family val="2"/>
        <scheme val="major"/>
      </rPr>
      <t xml:space="preserve">PE-18- </t>
    </r>
    <r>
      <rPr>
        <sz val="12"/>
        <color theme="1"/>
        <rFont val="Calibri Light"/>
        <family val="2"/>
        <scheme val="major"/>
      </rPr>
      <t xml:space="preserve">Fortalecimiento permanente en Competencias en investigación, ciencia, tecnología e innovación en la ETITC   </t>
    </r>
  </si>
  <si>
    <r>
      <rPr>
        <b/>
        <sz val="12"/>
        <rFont val="Calibri Light"/>
        <family val="2"/>
        <scheme val="major"/>
      </rPr>
      <t xml:space="preserve">ME-43- </t>
    </r>
    <r>
      <rPr>
        <sz val="12"/>
        <rFont val="Calibri Light"/>
        <family val="2"/>
        <scheme val="major"/>
      </rPr>
      <t xml:space="preserve">Diseñar  e implementar  un Programa de capacitación permanente para la Investigación, Ciencia, Tecnología e Innovación y de fortalecimiento de la investigación en la ETITC. </t>
    </r>
  </si>
  <si>
    <r>
      <rPr>
        <b/>
        <sz val="12"/>
        <rFont val="Calibri Light"/>
        <family val="2"/>
        <scheme val="major"/>
      </rPr>
      <t>ME-44-</t>
    </r>
    <r>
      <rPr>
        <sz val="12"/>
        <rFont val="Calibri Light"/>
        <family val="2"/>
        <scheme val="major"/>
      </rPr>
      <t xml:space="preserve"> Diseñar  e implementar  un Programa de fortalecimiento de grupos de investigación y ampliación de las modalidades de investigación.</t>
    </r>
  </si>
  <si>
    <r>
      <rPr>
        <b/>
        <sz val="12"/>
        <color theme="1"/>
        <rFont val="Calibri Light"/>
        <family val="2"/>
        <scheme val="major"/>
      </rPr>
      <t xml:space="preserve"> PE-19</t>
    </r>
    <r>
      <rPr>
        <sz val="12"/>
        <color theme="1"/>
        <rFont val="Calibri Light"/>
        <family val="2"/>
        <scheme val="major"/>
      </rPr>
      <t xml:space="preserve">- Innovación para el </t>
    </r>
    <r>
      <rPr>
        <sz val="12"/>
        <color rgb="FFFF0000"/>
        <rFont val="Calibri Light"/>
        <family val="2"/>
        <scheme val="major"/>
      </rPr>
      <t xml:space="preserve"> </t>
    </r>
    <r>
      <rPr>
        <sz val="12"/>
        <color theme="1"/>
        <rFont val="Calibri Light"/>
        <family val="2"/>
        <scheme val="major"/>
      </rPr>
      <t>Fortalecimiento Institucional y el Desarrollo Social.</t>
    </r>
  </si>
  <si>
    <r>
      <rPr>
        <b/>
        <sz val="12"/>
        <color theme="1"/>
        <rFont val="Calibri Light"/>
        <family val="2"/>
        <scheme val="major"/>
      </rPr>
      <t xml:space="preserve">ME-45 -  </t>
    </r>
    <r>
      <rPr>
        <sz val="12"/>
        <color theme="1"/>
        <rFont val="Calibri Light"/>
        <family val="2"/>
        <scheme val="major"/>
      </rPr>
      <t>Implementar programa de transferencia de conocimiento (Fortalecer la visibilidad e impacto del conocimiento según los resultados de investigación generado por la actividad científica, tecnológica, académica, social e industrial de la ETITC).</t>
    </r>
  </si>
  <si>
    <r>
      <rPr>
        <b/>
        <sz val="12"/>
        <color theme="1"/>
        <rFont val="Calibri Light"/>
        <family val="2"/>
        <scheme val="major"/>
      </rPr>
      <t>ME-46</t>
    </r>
    <r>
      <rPr>
        <sz val="12"/>
        <color theme="1"/>
        <rFont val="Calibri Light"/>
        <family val="2"/>
        <scheme val="major"/>
      </rPr>
      <t xml:space="preserve">- Implementar el programa Incubadora tecnológica: Identificación y proyección de productos de investigación con potencial tecnológico y empresarial (spin-off, star-up, patentes...).  </t>
    </r>
  </si>
  <si>
    <r>
      <rPr>
        <b/>
        <sz val="12"/>
        <rFont val="Calibri Light"/>
        <family val="2"/>
        <scheme val="major"/>
      </rPr>
      <t>ME-47-</t>
    </r>
    <r>
      <rPr>
        <sz val="12"/>
        <rFont val="Calibri Light"/>
        <family val="2"/>
        <scheme val="major"/>
      </rPr>
      <t xml:space="preserve"> Fortalecer las redes de innovación y alianzas estratégicas de cooperación con otros actores del Sistema Nacional de Ciencia Tecnología e Innovación</t>
    </r>
    <r>
      <rPr>
        <sz val="12"/>
        <color theme="1"/>
        <rFont val="Calibri Light"/>
        <family val="2"/>
        <scheme val="major"/>
      </rPr>
      <t xml:space="preserve"> – SNCTI, sector público, privado</t>
    </r>
    <r>
      <rPr>
        <sz val="12"/>
        <rFont val="Calibri Light"/>
        <family val="2"/>
        <scheme val="major"/>
      </rPr>
      <t xml:space="preserve"> y academia para actividades de Investigación, Desarrollo e Innovación - I+D+i.</t>
    </r>
  </si>
  <si>
    <r>
      <rPr>
        <b/>
        <sz val="12"/>
        <color theme="1"/>
        <rFont val="Calibri Light"/>
        <family val="2"/>
        <scheme val="major"/>
      </rPr>
      <t xml:space="preserve">ME-48- </t>
    </r>
    <r>
      <rPr>
        <sz val="12"/>
        <color theme="1"/>
        <rFont val="Calibri Light"/>
        <family val="2"/>
        <scheme val="major"/>
      </rPr>
      <t xml:space="preserve">Diseñar y estructurar el Observatorio Tecnológico y de Innovación de la ETITC. </t>
    </r>
  </si>
  <si>
    <r>
      <rPr>
        <b/>
        <sz val="12"/>
        <rFont val="Calibri Light"/>
        <family val="2"/>
        <scheme val="major"/>
      </rPr>
      <t>ME-49-</t>
    </r>
    <r>
      <rPr>
        <sz val="12"/>
        <rFont val="Calibri Light"/>
        <family val="2"/>
        <scheme val="major"/>
      </rPr>
      <t xml:space="preserve"> Gestionar  y crear el Proyecto Editorial de la Escuela Tecnológica Instituto Técnico Central</t>
    </r>
  </si>
  <si>
    <r>
      <rPr>
        <b/>
        <sz val="12"/>
        <rFont val="Calibri Light"/>
        <family val="2"/>
        <scheme val="major"/>
      </rPr>
      <t xml:space="preserve">PE-20- </t>
    </r>
    <r>
      <rPr>
        <sz val="12"/>
        <rFont val="Calibri Light"/>
        <family val="2"/>
        <scheme val="major"/>
      </rPr>
      <t xml:space="preserve">Centro de Capacitación Industrial </t>
    </r>
    <r>
      <rPr>
        <strike/>
        <sz val="12"/>
        <rFont val="Calibri Light"/>
        <family val="2"/>
        <scheme val="major"/>
      </rPr>
      <t xml:space="preserve"> </t>
    </r>
    <r>
      <rPr>
        <sz val="12"/>
        <rFont val="Calibri Light"/>
        <family val="2"/>
        <scheme val="major"/>
      </rPr>
      <t>como espacio de cualificación  para la empleabilidad a inmediato plazo.</t>
    </r>
  </si>
  <si>
    <r>
      <rPr>
        <b/>
        <sz val="12"/>
        <color theme="1"/>
        <rFont val="Calibri Light"/>
        <family val="2"/>
        <scheme val="major"/>
      </rPr>
      <t xml:space="preserve">ME-50- </t>
    </r>
    <r>
      <rPr>
        <sz val="12"/>
        <color theme="1"/>
        <rFont val="Calibri Light"/>
        <family val="2"/>
        <scheme val="major"/>
      </rPr>
      <t xml:space="preserve">Consolidar y fortalecer el vínculo entre empresa, estado - academia ETITC
</t>
    </r>
  </si>
  <si>
    <r>
      <rPr>
        <b/>
        <sz val="12"/>
        <color theme="1"/>
        <rFont val="Calibri Light"/>
        <family val="2"/>
        <scheme val="major"/>
      </rPr>
      <t xml:space="preserve">ME-51.- </t>
    </r>
    <r>
      <rPr>
        <sz val="12"/>
        <color theme="1"/>
        <rFont val="Calibri Light"/>
        <family val="2"/>
        <scheme val="major"/>
      </rPr>
      <t>Gestionar la oferta de asignaturas para procesos de cualificación como herrramienta al mundo laboral y/o homologación e inserción en la educación Superior</t>
    </r>
  </si>
  <si>
    <r>
      <rPr>
        <b/>
        <sz val="12"/>
        <color theme="1"/>
        <rFont val="Calibri Light"/>
        <family val="2"/>
        <scheme val="major"/>
      </rPr>
      <t xml:space="preserve">ME-52- </t>
    </r>
    <r>
      <rPr>
        <sz val="12"/>
        <color theme="1"/>
        <rFont val="Calibri Light"/>
        <family val="2"/>
        <scheme val="major"/>
      </rPr>
      <t>Diseñar y estructurar oferta de articulación</t>
    </r>
  </si>
  <si>
    <r>
      <rPr>
        <b/>
        <sz val="12"/>
        <color theme="1"/>
        <rFont val="Calibri Light"/>
        <family val="2"/>
        <scheme val="major"/>
      </rPr>
      <t>ME-53-</t>
    </r>
    <r>
      <rPr>
        <sz val="12"/>
        <color theme="1"/>
        <rFont val="Calibri Light"/>
        <family val="2"/>
        <scheme val="major"/>
      </rPr>
      <t xml:space="preserve"> Identificar capacidades institucionales</t>
    </r>
  </si>
  <si>
    <r>
      <rPr>
        <b/>
        <sz val="12"/>
        <rFont val="Calibri Light"/>
        <family val="2"/>
        <scheme val="major"/>
      </rPr>
      <t xml:space="preserve">PE-21- </t>
    </r>
    <r>
      <rPr>
        <sz val="12"/>
        <rFont val="Calibri Light"/>
        <family val="2"/>
        <scheme val="major"/>
      </rPr>
      <t>Proyección Social más allá de las fronteras</t>
    </r>
  </si>
  <si>
    <r>
      <rPr>
        <b/>
        <sz val="12"/>
        <color theme="1"/>
        <rFont val="Calibri Light"/>
        <family val="2"/>
        <scheme val="major"/>
      </rPr>
      <t xml:space="preserve">ME-54- </t>
    </r>
    <r>
      <rPr>
        <sz val="12"/>
        <color theme="1"/>
        <rFont val="Calibri Light"/>
        <family val="2"/>
        <scheme val="major"/>
      </rPr>
      <t>Estructurar programa de oferta de servicios</t>
    </r>
    <r>
      <rPr>
        <sz val="12"/>
        <color rgb="FFFF0000"/>
        <rFont val="Calibri Light"/>
        <family val="2"/>
        <scheme val="major"/>
      </rPr>
      <t xml:space="preserve"> </t>
    </r>
    <r>
      <rPr>
        <sz val="12"/>
        <color theme="1"/>
        <rFont val="Calibri Light"/>
        <family val="2"/>
        <scheme val="major"/>
      </rPr>
      <t>proyección social</t>
    </r>
  </si>
  <si>
    <r>
      <rPr>
        <b/>
        <sz val="12"/>
        <color theme="1"/>
        <rFont val="Calibri Light"/>
        <family val="2"/>
        <scheme val="major"/>
      </rPr>
      <t xml:space="preserve">ME-55- </t>
    </r>
    <r>
      <rPr>
        <sz val="12"/>
        <color theme="1"/>
        <rFont val="Calibri Light"/>
        <family val="2"/>
        <scheme val="major"/>
      </rPr>
      <t>Realizar convenios que permitan la participación en convocatorias que den respuesta a comunidades vulnerables.</t>
    </r>
  </si>
  <si>
    <r>
      <rPr>
        <b/>
        <sz val="12"/>
        <color theme="1"/>
        <rFont val="Calibri Light"/>
        <family val="2"/>
        <scheme val="major"/>
      </rPr>
      <t xml:space="preserve">PE-22 </t>
    </r>
    <r>
      <rPr>
        <sz val="12"/>
        <color theme="1"/>
        <rFont val="Calibri Light"/>
        <family val="2"/>
        <scheme val="major"/>
      </rPr>
      <t xml:space="preserve">Política institucional ambiental en la ETITC alineada al Sistema de Gestión Ambiental </t>
    </r>
  </si>
  <si>
    <r>
      <rPr>
        <b/>
        <sz val="12"/>
        <color theme="1"/>
        <rFont val="Calibri Light"/>
        <family val="2"/>
        <scheme val="major"/>
      </rPr>
      <t xml:space="preserve">ME-56- </t>
    </r>
    <r>
      <rPr>
        <sz val="12"/>
        <color theme="1"/>
        <rFont val="Calibri Light"/>
        <family val="2"/>
        <scheme val="major"/>
      </rPr>
      <t xml:space="preserve">Implementar una </t>
    </r>
    <r>
      <rPr>
        <sz val="12"/>
        <color rgb="FFFF0000"/>
        <rFont val="Calibri Light"/>
        <family val="2"/>
        <scheme val="major"/>
      </rPr>
      <t xml:space="preserve"> </t>
    </r>
    <r>
      <rPr>
        <sz val="12"/>
        <color theme="1"/>
        <rFont val="Calibri Light"/>
        <family val="2"/>
        <scheme val="major"/>
      </rPr>
      <t>política ambiental bajo consideraciones de sostenibilidad.</t>
    </r>
  </si>
  <si>
    <r>
      <rPr>
        <b/>
        <sz val="12"/>
        <color theme="1"/>
        <rFont val="Calibri Light"/>
        <family val="2"/>
        <scheme val="major"/>
      </rPr>
      <t xml:space="preserve">PE-23- </t>
    </r>
    <r>
      <rPr>
        <sz val="12"/>
        <color theme="1"/>
        <rFont val="Calibri Light"/>
        <family val="2"/>
        <scheme val="major"/>
      </rPr>
      <t xml:space="preserve">La catedra institucional de la Escuela </t>
    </r>
  </si>
  <si>
    <r>
      <rPr>
        <b/>
        <sz val="12"/>
        <color theme="1"/>
        <rFont val="Calibri Light"/>
        <family val="2"/>
        <scheme val="major"/>
      </rPr>
      <t xml:space="preserve">ME-57- </t>
    </r>
    <r>
      <rPr>
        <sz val="12"/>
        <color theme="1"/>
        <rFont val="Calibri Light"/>
        <family val="2"/>
        <scheme val="major"/>
      </rPr>
      <t>Diseñar e implementar  la catedra ETITC</t>
    </r>
  </si>
  <si>
    <r>
      <rPr>
        <b/>
        <sz val="12"/>
        <color theme="1"/>
        <rFont val="Calibri Light"/>
        <family val="2"/>
        <scheme val="major"/>
      </rPr>
      <t xml:space="preserve">PE-24- </t>
    </r>
    <r>
      <rPr>
        <sz val="12"/>
        <color theme="1"/>
        <rFont val="Calibri Light"/>
        <family val="2"/>
        <scheme val="major"/>
      </rPr>
      <t xml:space="preserve">Optimización en el consumo de energía eléctrica y uso de energías alternativas. 
</t>
    </r>
  </si>
  <si>
    <r>
      <rPr>
        <b/>
        <sz val="12"/>
        <color theme="1"/>
        <rFont val="Calibri Light"/>
        <family val="2"/>
        <scheme val="major"/>
      </rPr>
      <t>ME-58-</t>
    </r>
    <r>
      <rPr>
        <sz val="12"/>
        <color theme="1"/>
        <rFont val="Calibri Light"/>
        <family val="2"/>
        <scheme val="major"/>
      </rPr>
      <t xml:space="preserve"> Lograr el</t>
    </r>
    <r>
      <rPr>
        <b/>
        <sz val="12"/>
        <color theme="1"/>
        <rFont val="Calibri Light"/>
        <family val="2"/>
        <scheme val="major"/>
      </rPr>
      <t xml:space="preserve"> </t>
    </r>
    <r>
      <rPr>
        <sz val="12"/>
        <color theme="1"/>
        <rFont val="Calibri Light"/>
        <family val="2"/>
        <scheme val="major"/>
      </rPr>
      <t xml:space="preserve">Diez por ciento (10%) de ahorro energético.
</t>
    </r>
  </si>
  <si>
    <r>
      <rPr>
        <b/>
        <sz val="12"/>
        <color theme="1"/>
        <rFont val="Calibri Light"/>
        <family val="2"/>
        <scheme val="major"/>
      </rPr>
      <t xml:space="preserve">ME-59 </t>
    </r>
    <r>
      <rPr>
        <sz val="12"/>
        <color theme="1"/>
        <rFont val="Calibri Light"/>
        <family val="2"/>
        <scheme val="major"/>
      </rPr>
      <t xml:space="preserve">Implementar el programa de racionalización de consumo de papel
</t>
    </r>
  </si>
  <si>
    <r>
      <rPr>
        <b/>
        <sz val="12"/>
        <color theme="1"/>
        <rFont val="Calibri Light"/>
        <family val="2"/>
        <scheme val="major"/>
      </rPr>
      <t>ME-60</t>
    </r>
    <r>
      <rPr>
        <sz val="12"/>
        <color theme="1"/>
        <rFont val="Calibri Light"/>
        <family val="2"/>
        <scheme val="major"/>
      </rPr>
      <t>- Realizar la adecuada disposición de todos los residuos producidos en el área de infraestructura, talleres y laboratorios.</t>
    </r>
  </si>
  <si>
    <r>
      <rPr>
        <b/>
        <sz val="12"/>
        <color theme="1"/>
        <rFont val="Calibri Light"/>
        <family val="2"/>
        <scheme val="major"/>
      </rPr>
      <t>PE-25-</t>
    </r>
    <r>
      <rPr>
        <sz val="12"/>
        <color theme="1"/>
        <rFont val="Calibri Light"/>
        <family val="2"/>
        <scheme val="major"/>
      </rPr>
      <t xml:space="preserve"> Diseño e Implementación de espacios de “Concepto verde” que mejoren la vida académica en las sedes de la ETITC.
</t>
    </r>
  </si>
  <si>
    <r>
      <rPr>
        <b/>
        <sz val="12"/>
        <color theme="1"/>
        <rFont val="Calibri Light"/>
        <family val="2"/>
        <scheme val="major"/>
      </rPr>
      <t>ME-61-</t>
    </r>
    <r>
      <rPr>
        <sz val="12"/>
        <color theme="1"/>
        <rFont val="Calibri Light"/>
        <family val="2"/>
        <scheme val="major"/>
      </rPr>
      <t xml:space="preserve"> Adecuar espaciós verdes verticales y horizontales.</t>
    </r>
  </si>
  <si>
    <r>
      <rPr>
        <b/>
        <sz val="12"/>
        <color theme="1"/>
        <rFont val="Calibri Light"/>
        <family val="2"/>
        <scheme val="major"/>
      </rPr>
      <t xml:space="preserve">PE-26- </t>
    </r>
    <r>
      <rPr>
        <sz val="12"/>
        <color theme="1"/>
        <rFont val="Calibri Light"/>
        <family val="2"/>
        <scheme val="major"/>
      </rPr>
      <t xml:space="preserve">Actualización de la infraestructura física, cumpliendo normativas aplicables y generando espacios adecuados para el desarrollo de actividades académicas y de bienestar en un el marco  de la sostenibilidad
</t>
    </r>
  </si>
  <si>
    <r>
      <rPr>
        <b/>
        <sz val="12"/>
        <color theme="1"/>
        <rFont val="Calibri Light"/>
        <family val="2"/>
        <scheme val="major"/>
      </rPr>
      <t xml:space="preserve">ME-62- </t>
    </r>
    <r>
      <rPr>
        <sz val="12"/>
        <color theme="1"/>
        <rFont val="Calibri Light"/>
        <family val="2"/>
        <scheme val="major"/>
      </rPr>
      <t>Adelantar el 50% del reforzamiento estructural de la sede principal.</t>
    </r>
  </si>
  <si>
    <r>
      <rPr>
        <b/>
        <sz val="12"/>
        <color theme="1"/>
        <rFont val="Calibri Light"/>
        <family val="2"/>
        <scheme val="major"/>
      </rPr>
      <t>ME-63-</t>
    </r>
    <r>
      <rPr>
        <sz val="12"/>
        <color theme="1"/>
        <rFont val="Calibri Light"/>
        <family val="2"/>
        <scheme val="major"/>
      </rPr>
      <t xml:space="preserve"> Construir espacios adecuados para la ubicación del gimnasio y áreas para desarrollo de actividades de bienestar estudiantil. (Administrativos y docentes)</t>
    </r>
  </si>
  <si>
    <r>
      <rPr>
        <b/>
        <sz val="12"/>
        <color theme="1"/>
        <rFont val="Calibri Light"/>
        <family val="2"/>
        <scheme val="major"/>
      </rPr>
      <t>ME-64-</t>
    </r>
    <r>
      <rPr>
        <sz val="12"/>
        <color theme="1"/>
        <rFont val="Calibri Light"/>
        <family val="2"/>
        <scheme val="major"/>
      </rPr>
      <t xml:space="preserve"> Contar con un sistema control de acceso para la sede principal.</t>
    </r>
  </si>
  <si>
    <r>
      <rPr>
        <b/>
        <sz val="12"/>
        <color theme="1"/>
        <rFont val="Calibri Light"/>
        <family val="2"/>
        <scheme val="major"/>
      </rPr>
      <t xml:space="preserve">ME-65- </t>
    </r>
    <r>
      <rPr>
        <sz val="12"/>
        <color theme="1"/>
        <rFont val="Calibri Light"/>
        <family val="2"/>
        <scheme val="major"/>
      </rPr>
      <t>Adecuación completa de la sede de la calle 18.</t>
    </r>
  </si>
  <si>
    <r>
      <rPr>
        <b/>
        <sz val="12"/>
        <color theme="1"/>
        <rFont val="Calibri Light"/>
        <family val="2"/>
        <scheme val="major"/>
      </rPr>
      <t>ME-66-</t>
    </r>
    <r>
      <rPr>
        <sz val="12"/>
        <color theme="1"/>
        <rFont val="Calibri Light"/>
        <family val="2"/>
        <scheme val="major"/>
      </rPr>
      <t xml:space="preserve"> Adaptación progresiva de la planta física para implementar la normativa de movilidad reducida.</t>
    </r>
  </si>
  <si>
    <r>
      <rPr>
        <b/>
        <sz val="12"/>
        <color theme="1"/>
        <rFont val="Calibri Light"/>
        <family val="2"/>
        <scheme val="major"/>
      </rPr>
      <t xml:space="preserve">ME-67- </t>
    </r>
    <r>
      <rPr>
        <sz val="12"/>
        <color theme="1"/>
        <rFont val="Calibri Light"/>
        <family val="2"/>
        <scheme val="major"/>
      </rPr>
      <t>Optimización de la oferta de parqueaderos en la sede central.</t>
    </r>
  </si>
  <si>
    <r>
      <t xml:space="preserve">ME -68 - </t>
    </r>
    <r>
      <rPr>
        <sz val="12"/>
        <color theme="1"/>
        <rFont val="Calibri Light"/>
        <family val="2"/>
        <scheme val="major"/>
      </rPr>
      <t>Gestionar las Dotaciones de las instalaciones y sede principal para  la permanencia y aumento de la oferta.</t>
    </r>
  </si>
  <si>
    <r>
      <rPr>
        <b/>
        <sz val="12"/>
        <rFont val="Calibri Light"/>
        <family val="2"/>
        <scheme val="major"/>
      </rPr>
      <t xml:space="preserve">PE-27-   </t>
    </r>
    <r>
      <rPr>
        <sz val="12"/>
        <rFont val="Calibri Light"/>
        <family val="2"/>
        <scheme val="major"/>
      </rPr>
      <t xml:space="preserve">Diseñar y ofertar nuevos programas de pregrado con alta pertinencia regional rural
</t>
    </r>
  </si>
  <si>
    <r>
      <t>ME-69-</t>
    </r>
    <r>
      <rPr>
        <sz val="12"/>
        <rFont val="Calibri Light"/>
        <family val="2"/>
        <scheme val="major"/>
      </rPr>
      <t xml:space="preserve"> Estructurar y gestionar el registro de Pregrado en Ingeniería Agrícola por ciclos.</t>
    </r>
  </si>
  <si>
    <r>
      <rPr>
        <b/>
        <sz val="12"/>
        <rFont val="Calibri Light"/>
        <family val="2"/>
        <scheme val="major"/>
      </rPr>
      <t xml:space="preserve">ME-70-  </t>
    </r>
    <r>
      <rPr>
        <sz val="12"/>
        <rFont val="Calibri Light"/>
        <family val="2"/>
        <scheme val="major"/>
      </rPr>
      <t xml:space="preserve">Estructurar  y gestionar el registro de  </t>
    </r>
    <r>
      <rPr>
        <b/>
        <sz val="12"/>
        <rFont val="Calibri Light"/>
        <family val="2"/>
        <scheme val="major"/>
      </rPr>
      <t xml:space="preserve"> </t>
    </r>
    <r>
      <rPr>
        <sz val="12"/>
        <rFont val="Calibri Light"/>
        <family val="2"/>
        <scheme val="major"/>
      </rPr>
      <t>Pregrado en Ingeniería Ambiental por ciclos.</t>
    </r>
  </si>
  <si>
    <r>
      <rPr>
        <b/>
        <sz val="12"/>
        <rFont val="Calibri Light"/>
        <family val="2"/>
        <scheme val="major"/>
      </rPr>
      <t xml:space="preserve">ME-71-  </t>
    </r>
    <r>
      <rPr>
        <sz val="12"/>
        <rFont val="Calibri Light"/>
        <family val="2"/>
        <scheme val="major"/>
      </rPr>
      <t xml:space="preserve">Estructurar  y gestionar el registro de  </t>
    </r>
    <r>
      <rPr>
        <b/>
        <sz val="12"/>
        <rFont val="Calibri Light"/>
        <family val="2"/>
        <scheme val="major"/>
      </rPr>
      <t xml:space="preserve"> </t>
    </r>
    <r>
      <rPr>
        <sz val="12"/>
        <rFont val="Calibri Light"/>
        <family val="2"/>
        <scheme val="major"/>
      </rPr>
      <t>Pregrado en Ingeniería de energías por ciclos.</t>
    </r>
  </si>
  <si>
    <t>Taller de Calidad de Energía, Baja tensión: Mantenimiento de equipos: calibracion equipos de medicion, Analizadores de red, Multimetros, Pinzas amperímetricas, Transductores de corriente,  Osciloscopios
-Adquisición de insumos</t>
  </si>
  <si>
    <t>Mantenimiento realizado</t>
  </si>
  <si>
    <t>Mantenimiento realizado y elementos adquiridos</t>
  </si>
  <si>
    <t>Ejecución contractual</t>
  </si>
  <si>
    <t>Mantenimiento realizado
'-Elementos adquiridos  
-Acta de inicio de contrato Prestación de Servicios</t>
  </si>
  <si>
    <t>-Cabinas de soldadura con iluminacion, soporte para equipos y mesa de soldadura, para  ubicar equipos que no se encuentra en uso.</t>
  </si>
  <si>
    <t>-Plegadora de tornillo de bola CNC, para modernizar el proceso de doblado y plegado a su vez que se deja de maquinaria obsoleta de mas de 60 años.</t>
  </si>
  <si>
    <t>-Equipo laser para proceso de soldadura y limpieza de materiales, para la innovacion en nuevas tecnologias en procesos de soldadura e impementacion de equipos de limpieza en materiales corrosivos.</t>
  </si>
  <si>
    <t>-Equipos de simulacion de procesos de soldadura, para minimizar el uso de recursos y el impacto ambiental que generan la practica.
-Sistema de extraccion de humos y gases producidos por las practicas de soldadura, para mejorar el entorno de las practicas academico-tecnicas.</t>
  </si>
  <si>
    <t xml:space="preserve">Elementos adquiridos  </t>
  </si>
  <si>
    <t xml:space="preserve">Taller de electrónica
-Adquisición de insumos de electrónica como base, para la realización de clases teorico-practicas de IBTI y PES del taller de electrónica.
-Prestación de servicios para la calibración  y trazabilidad certificada  por ONAC de los equipos del taller de Electrónica.
-Prestación de servicios para el mantenimiento 
preventivo y correctivo de los equipos del taller de
electrónica.
-Compra-Venta de consolas de alimentación tipo panel para adquisición de datos para proyectos en electrónica.
-Capacitación en manejo de herramientas técnologicas e instrumentación en equipos de electrónica.
-Creación de perfil asistencial (Ingeniero Junior) para el manejo y administración del software de mantenimiento Mantum para el área de talleres y laboratorios.
</t>
  </si>
  <si>
    <t xml:space="preserve">Laboratorio de Física y Química
- Reactivos para análisis de laboratorio, vidrieria , tubos , probetas , vasos erlenmeyers,pipetas, entre otros.
- Mantenimientos, fuentes, multimetos microscopios , balanzas generador bander graff mufla , hornos
-Cabina de extraccion , mufla, horno, espectrofotometro, microscopio digital ,rotavaporador,funtes multimetros, balanzas, cubetas de hondas ,plancha de calantamiento  con agitacion manometros </t>
  </si>
  <si>
    <t>Taller de mecánica industrial
Mantenimiento a las maquinas en CNC
Nuevos computadores de alta capacidad para la sala de CNC
Tornos Pinacho MODELOS ML 325 https://www.pinachocnc.com/product/pinacho-ml-325x2000-3/</t>
  </si>
  <si>
    <t xml:space="preserve">Taller de fundición
-Platilona en barra de 500gr (15)
-Visores para careta de esmerilar (Mantenimiento preventivo y correctivo)
-Guantes de carnaza sencillo por par (50)
-Juego De 61 Puntas Taladro Atornillar Largo 1pg Truper (1)
-Acople Rápido Hembra Para Compresor 1/4 (15)
-Conector Rápido De Latón De 1/4 Npt Para Compresor, Macho (15)
-Acople Rápido Para Manguera De 1/4 (15)
-Acople Union  Manguera  1/4 (30)
-Abrazadera Metálica 3/4 19.05mm X 100 Unds (1)
-Báscula Gramera Digital De 10 Kilos Electronica Portable (5)
-Báscula Plegable 200 Kilos (2)
-Juego De Fresas De Carburo Jestuous 1/4 Pulgada De Diametro (3)
-Grata de copa, alambre grueso, calibre 0.3 mm 1-3/4  (50)
-GRATA DE LIJA G60 ESPIGO DE 1/4 (150)
-Pirometro tipo S (1)
-Termocuplas 12" (100)
-Máquina tirituradora de aluminio y acero (1)
-Chatarra de Aluminio (1)
-Mantenimiento de cuba de aluminio (1)
-Matenimiento cuba de acero (1)
</t>
  </si>
  <si>
    <t xml:space="preserve">Taller de motores
-Insumos y herramientas para el área de refrigeración y máquinas termicas para el correcto desarrollo de practicas en PES (25)
-Mantenimiento correctivo a equipos de refrigeración, para la correcta realización de prácticas en PES (10)
-Mantenimiento correctivo a equipos de refrigeración, para la correcta realización de prácticas en PES (2)
-Mantenimiento correctivo a equipos de máquinas termicas (calderas), para la correcta realización de prácticas en PES (1)
-Personal calificado y competente para el area de motores en el horario de IBTI (1)
-Equipo para transporte de dron, para facil molización del elemento
</t>
  </si>
  <si>
    <t xml:space="preserve">Laboratorio de Industria 4.
ASUS ROG Zephyrus M16 (2)
- Sistema Operativo: Windows 11 Pro
- Memoria RAM: DDR5 32GB
- Alamcenamiento 1TB
- Tarjeta Grafica: NVIDIA GeForce RTX 3060
- Procesador: 12th Gen Intel® Core™ i7-12700H Processor 2.3 GHz
Asus Rog Zephyrus Duo SE 15 (1)
- Sistema Operativo: Windows 11 Pro
- Memoria RAM: DDR4 32GB
- Almacenamiento: 1TB
- Tarjeta Grafica: NVIDIA® GeForce RTX™ 3080 Laptop GPU
- Procesador: AMD Ryzen™ 9 5900HX Mobile 8-core/16-thread
HTC VIVE Pro 2 Kit (2)
- Sensores: SteamVR Tracking 2.0, sensor G, giroscopio, proximidad, sensor IPD
- Controlador: trackpad multifunción, botones de agarre, gatillo de dos etapas, botón de sistema, botón de menú
Oculus Quest 2 256GB (1)
- Resolución 1920 x 1832 por ojo
- Wi-Fi 6
- Bluetooth 5.1
- Almacenamiento 256GB
- Altavoces 3D Integrados
- Panel LCD
Tracker Vive Htc (2)
- Modelo: 99HANL002-00
- Contenido adicional: 1 Base y 1 Cable micro USB
Cable Matters Adaptador Mini (3)
- Adaptador de cable Mini DisplayPort 1.4 a DisplayPort 1.4
- Tipo: Hembra a macho
- Resolucion: 4K a 120 Hz
- Compatible con Thunderbolt y Thunderbolt 2
Adaptador USB C a DisplayPort (3)
Extension Skywin Para Htc Vive Pro (2)
- Tamaño: 20 m
- Compatible con HTC Vive Pro
</t>
  </si>
  <si>
    <t xml:space="preserve">Laboratorio de Sistemas
-Ponchadora RJ45 (1)
-Ponchadora de Impacto
-Conector De Red Rj45 Bolsa 1000 Unidades Cat5
-Cable UTP Cat 5 0.5mm 100Mts Interior
-Kit Herramientas Para Pc Proskit Pk-2088a
-Sopladora - Aspiradora Para Computador </t>
  </si>
  <si>
    <r>
      <rPr>
        <b/>
        <sz val="10"/>
        <rFont val="Calibri"/>
        <family val="2"/>
        <scheme val="minor"/>
      </rPr>
      <t>Taller de electricidad</t>
    </r>
    <r>
      <rPr>
        <sz val="10"/>
        <rFont val="Calibri"/>
        <family val="2"/>
        <scheme val="minor"/>
      </rPr>
      <t xml:space="preserve">
-Adquisición de insumos de electricidad como base, para la realización de clases teorico-practicas de IBTI y PES del taller de electricidad J301 (3)</t>
    </r>
  </si>
  <si>
    <t>-Adquisición de EQUIPOS DIDACTICOS DE LORENZO (5)</t>
  </si>
  <si>
    <t>-Calibración y trazabilidad certificada por ONAC de los equipos de medicion del taller de electricidad J301 (175)</t>
  </si>
  <si>
    <t>Suministro de Insumos</t>
  </si>
  <si>
    <t xml:space="preserve">Taller de Diseño
Ejecutar proovedor para el mantenimiento de las impresoras semestralmente (6)
Compra de Nuevos equipos e Impresoras 3D (1)
Compra de computadores de escritorio que cumpla con las especificaciones para la instalacion de programas de diseño para aplicaciones con las impresoras 3D y de resina (3)
Compra de impresora multifuncional HP 533 (1)
Adquisicion de consumibles y ferreteria para el taller de diseño(1)
</t>
  </si>
  <si>
    <t xml:space="preserve">Taller de Automatización industrial
Repotenciacion de los bancos y transportabilidad entre sedes. Actualmente contamos con 10 bancos, los cuales se encuentran desactualizados tras casi 10 anos de servicio de los mismos. Se requiere una actualizacion de software y de hardware. 
En aras del desarrollo y actualizacion de equipos y extension de la oferta academica. Tambien de la modernizacion del laboratorio de electroneumatica. Se hace necesario la adquision de inicialmente 5 bancos FESTO TP101 Y TP102 para impartir  neumatica y electroneumatica basica. (5)
Se hace necesario la contratacion de personal para el laboratorio de national instrument, lego, neumatica, electroneumatica, automatizacion e hidraulica para el objeto del contrato ya que se han solicitado los espacios por parte de bachillerato. Siendo un incremento a la demanda de los laboratorios y sus mantenimientos respectivos (1)
Actulizacion de equipos de computo para llevar acabo las labores administrativas que conlleva el laboratorio, muebleria  de estante para la organizacion y optmizacion de espacios dentro del laboratorio y almacenes.
</t>
  </si>
  <si>
    <r>
      <rPr>
        <b/>
        <sz val="10"/>
        <rFont val="Calibri"/>
        <family val="2"/>
        <scheme val="minor"/>
      </rPr>
      <t>CDVE-Centro de Vehículos Eléctricos</t>
    </r>
    <r>
      <rPr>
        <sz val="10"/>
        <rFont val="Calibri"/>
        <family val="2"/>
        <scheme val="minor"/>
      </rPr>
      <t xml:space="preserve">
Laboratorio de Movilidad sostenible fase II</t>
    </r>
  </si>
  <si>
    <r>
      <rPr>
        <b/>
        <sz val="10"/>
        <rFont val="Calibri"/>
        <family val="2"/>
        <scheme val="minor"/>
      </rPr>
      <t>Eficiencia Energética</t>
    </r>
    <r>
      <rPr>
        <sz val="10"/>
        <rFont val="Calibri"/>
        <family val="2"/>
        <scheme val="minor"/>
      </rPr>
      <t xml:space="preserve">
Estudio Gases: Caracterización
Servicios de Asesoría</t>
    </r>
  </si>
  <si>
    <t>BIBLIOTECA</t>
  </si>
  <si>
    <t>RENOVACIÓN TEXTOS DIGITALES Y FISICOS PARA LA PLATAFORMA E-BOOK 7-24  -MC GRAW HILL-</t>
  </si>
  <si>
    <t xml:space="preserve">RENOVACIÓN TEXTOS DIGITALES Y FISICOS PARA LA PLATAFORMA E-BOOK 7-24  - EDITORIALES  ASOCIADAS A  -DIGITAL CONTENT- </t>
  </si>
  <si>
    <t xml:space="preserve">RENOVACIÓN SUSCRIPCIÓN PLATAFORMA VIRTUAL PRO </t>
  </si>
  <si>
    <t xml:space="preserve">RENOVACIÓN SUSCRIPCIÓN PLATAFORMA ACM (Association of Computing Machinery) </t>
  </si>
  <si>
    <t xml:space="preserve">RENOVACIÓN SUSCRIPCIÓN PLATAFORMA  E-Libro </t>
  </si>
  <si>
    <t xml:space="preserve">ADQUISICIÓN NUEVO SISTEMA DE SEGURIDAD RFID </t>
  </si>
  <si>
    <t>DIGITALIZACIÓN TESIS  AÑOS 1983-1999</t>
  </si>
  <si>
    <t>Elemento adquirido</t>
  </si>
  <si>
    <t>VISITAS EMPRESARIALES E INSTITUCIONALES</t>
  </si>
  <si>
    <t>INSCRIPCIONES A CAPACITACION Y EVENTOS NACIONALES E INTERNACIONALES</t>
  </si>
  <si>
    <t>Actividades realizadas</t>
  </si>
  <si>
    <t>PRESTACION DE SERVICIOS PROFESIONALES PARA APOYAR LAS ACTIVIDADES DEL CENTRO DE EXTENSIÓN Y PROYECCIÓN SOCIAL COMO INSTRUCTOR DESARROLLANDO LA ASIGNATURA DE ORIENTACIÓN PROFESIONAL (36 HORAS) EN EL CURSO PRE INGENIERO DURANTE EL PRIMER SEMESTRE DE 2023</t>
  </si>
  <si>
    <t>PRESTACION DE SERVICIOS PROFESIONALES PARA APOYAR LAS ACTIVIDADES DEL CENTRO DE EXTENSIÓN Y PROYECCIÓN SOCIAL COMO INSTRUCTOR DESARROLLANDO LA ASIGNATURA DE DIBUJO TECNICO (54 HORAS) EN EL CURSO PRE INGENIERO DURANTE EL PRIMER SEMESTRE DE 2023</t>
  </si>
  <si>
    <t>PRESTACION DE SERVICIOS PROFESIONALES PARA APOYAR LAS ACTIVIDADES DEL CENTRO DE EXTENSIÓN Y PROYECCIÓN SOCIAL COMO INSTRUCTOR DESARROLLANDO LA ASIGNATURA DE COMUNICACIÓN ORAL Y ESCRITA (54 HORAS) EN EL CURSO PRE INGENIERO DURANTE EL PRIMER SEMESTRE DE 2023</t>
  </si>
  <si>
    <t>PRESTACION DE SERVICIOS PROFESIONALES PARA APOYAR LAS ACTIVIDADES DEL CENTRO DE EXTENSIÓN Y PROYECCIÓN SOCIAL COMO INSTRUCTOR DESARROLLANDO LA ASIGNATURA DE MATEMATICAS BASICAS (108 HORAS) EN EL CURSO PRE INGENIERO DURANTE EL PRIMER SEMESTRE DE 2023</t>
  </si>
  <si>
    <t>PRESTACION DE SERVICIOS PROFESIONALES PARA APOYAR LAS ACTIVIDADES DEL CENTRO DE EXTENSIÓN Y PROYECCIÓN SOCIAL COMO INSTRUCTOR DESARROLLANDO LA ASIGNATURA DE PRINCIPIOS DE FISICA (108 HORAS) EN EL CURSO PRE INGENIERO DURANTE EL PRIMER SEMESTRE DE 2023</t>
  </si>
  <si>
    <t>PRESTACION DE SERVICIOS PROFESIONALES PARA APOYAR LAS ACTIVIDADES DEL CENTRO DE EXTENSIÓN Y PROYECCIÓN SOCIAL COMO INSTRUCTOR DESARROLLANDO LA ASIGNATURA DE ORIENTACIÓN PROFESIONAL (36 HORAS) EN EL CURSO PRE INGENIERO DURANTE EL SEGUNDO SEMESTRE DE 2023</t>
  </si>
  <si>
    <t>PRESTACION DE SERVICIOS PROFESIONALES PARA APOYAR LAS ACTIVIDADES DEL CENTRO DE EXTENSIÓN Y PROYECCIÓN SOCIAL COMO INSTRUCTOR DESARROLLANDO LA ASIGNATURA DE DIBUJO TECNICO (54 HORAS) EN EL CURSO PRE INGENIERO DURANTE EL SEGUNDO SEMESTRE DE 2023</t>
  </si>
  <si>
    <t>PRESTACION DE SERVICIOS PROFESIONALES PARA APOYAR LAS ACTIVIDADES DEL CENTRO DE EXTENSIÓN Y PROYECCIÓN SOCIAL COMO INSTRUCTOR DESARROLLANDO LA ASIGNATURA DE COMUNICACIÓN ORAL Y ESCRITA (54 HORAS) EN EL CURSO PRE INGENIERO DURANTE EL SEGUNDO SEMESTRE DE 2023</t>
  </si>
  <si>
    <t>PRESTACION DE SERVICIOS PROFESIONALES PARA APOYAR LAS ACTIVIDADES DEL CENTRO DE EXTENSIÓN Y PROYECCIÓN SOCIAL COMO INSTRUCTOR DESARROLLANDO LA ASIGNATURA DE MATEMATICAS BASICAS (108 HORAS) EN EL CURSO PRE INGENIERO DURANTE EL SEGUNDO SEMESTRE DE 2023</t>
  </si>
  <si>
    <t>PRESTACION DE SERVICIOS PROFESIONALES PARA APOYAR LAS ACTIVIDADES DEL CENTRO DE EXTENSIÓN Y PROYECCIÓN SOCIAL COMO INSTRUCTOR DESARROLLANDO LA ASIGNATURA DE PRINCIPIOS DE FISICA (108 HORAS) EN EL CURSO PRE INGENIERO DURANTE EL SEGUNDO SEMESTRE DE 2023</t>
  </si>
  <si>
    <t>PRESTACION DE SERVICIOS PROFESIONALES PARA APOYAR LAS ACTIVIDADES DEL CENTRO DE EXTENSIÓN Y PROYECCIÓN SOCIAL COMO INSTRUCTOR DESARROLLANDO LA CERTIFICACIÓN AUTOMATIZACION INDUSTRIAL 120 HORAS PRIMER SEMESTRE</t>
  </si>
  <si>
    <t>PRESTACION DE SERVICIOS PROFESIONALES PARA APOYAR LAS ACTIVIDADES DEL CENTRO DE EXTENSIÓN Y PROYECCIÓN SOCIAL COMO INSTRUCTOR DESARROLLANDO LA CERTIFICACIÓN AUTOMATIZACION INDUSTRIAL INTERSEMESTRAL</t>
  </si>
  <si>
    <t>PRESTACION DE SERVICIOS PROFESIONALES PARA APOYAR LAS ACTIVIDADES DEL CENTRO DE EXTENSIÓN Y PROYECCIÓN SOCIAL COMO INSTRUCTOR DESARROLLANDO LA CERTIFICACIÓN AUTOMATIZACION INDUSTRIAL SEGUNDO SEMESTRE</t>
  </si>
  <si>
    <t>PRESTACION DE SERVICIOS PROFESIONALES PARA APOYAR LAS ACTIVIDADES DEL CENTRO DE EXTENSIÓN Y PROYECCIÓN SOCIAL COMO INSTRUCTOR DESARROLLANDO LA CERTIFICACIÓN  MANUFACTURA ESBELTA INDUSTRIA 4.0 PRIMER SEMESTRE</t>
  </si>
  <si>
    <t>PRESTACION DE SERVICIOS PROFESIONALES PARA APOYAR LAS ACTIVIDADES DEL CENTRO DE EXTENSIÓN Y PROYECCIÓN SOCIAL COMO INSTRUCTOR DESARROLLANDO LA CERTIFICACIÓN  MANUFACTURA ESBELTA INDUSTRIA 4.0 SEGUNDO SEMESTRE</t>
  </si>
  <si>
    <t>PRESTACION DE SERVICIOS PROFESIONALES PARA APOYAR LAS ACTIVIDADES DEL CENTRO DE EXTENSIÓN Y PROYECCIÓN SOCIAL COMO INSTRUCTOR DESARROLLANDO LA CERTIFICACIÓN F.A.C.T.</t>
  </si>
  <si>
    <t>PRESTACION DE SERVICIOS PROFESIONALES PARA APOYAR LAS ACTIVIDADES DEL CENTRO DE EXTENSIÓN Y PROYECCIÓN SOCIAL COMO INSTRUCTOR DESARROLLANDO LA CERTIFICACIÓN CIROS</t>
  </si>
  <si>
    <t>PRESTACION DE SERVICIOS PROFESIONALES PARA APOYAR LAS ACTIVIDADES DEL GITEPS  COMO INSTRUCTOR DESARROLLANDO LA CERTIFICACIÓN EN INSTALACIONES ELÉCTRICAS PRIMER SEMESTRE</t>
  </si>
  <si>
    <t>PRESTACION DE SERVICIOS PROFESIONALES PARA APOYAR LAS ACTIVIDADES DEL GITEPS COMO INSTRUCTOR DESARROLLANDO LA CERTIFICACIÓN EN INSTALACIONES ELÉCTRICAS INTERSEMESTRAL</t>
  </si>
  <si>
    <t>PRESTACION DE SERVICIOS PROFESIONALES PARA APOYAR LAS ACTIVIDADES DEL GITEPS COMO INSTRUCTOR DESARROLLANDO LA CERTIFICACIÓN EN INSTALACIONES ELÉCTRICAS SEGUNDO SEMESTRE</t>
  </si>
  <si>
    <t xml:space="preserve">PRESTACION DE SERVICIOS PROFESIONALES PARA APOYAR LAS ACTIVIDADES DEL GITEPS COMO INSTRUCTOR DESARROLLANDO LA CERTIFICACIÓN EN LEAN MANAGEMENT PRIMER SEMESTRE </t>
  </si>
  <si>
    <t xml:space="preserve">PRESTACION DE SERVICIOS PROFESIONALES PARA APOYAR LAS ACTIVIDADES DEL GITEPS COMO INSTRUCTOR DESARROLLANDO LA CERTIFICACIÓN EN LEAN MANAGEMENT SEGUNDO SEMESTRE </t>
  </si>
  <si>
    <t>PRESTACION DE SERVICIOS PROFESIONALES PARA APOYAR LAS ACTIVIDADES DEL GITEPS COMO INSTRUCTOR DESARROLLANDO EL DIPLOMADO DE 120 HORAS</t>
  </si>
  <si>
    <t>PRESTACION DE SERVICIOS PROFESIONALES PARA APOYAR LAS ACTIVIDADES DEL GITEPS COMO INSTRUCTOR DESARROLLANDO EL DIPLOMADO DE 100 HORAS</t>
  </si>
  <si>
    <t>PRESTACION DE SERVICIOS PROFESIONALES PARA APOYAR LAS ACTIVIDADES DEL GITEPS COMO INSTRUCTOR DESARROLLANDO CURSO LIBRE DE 20 HORAS</t>
  </si>
  <si>
    <t>PRESTACION DE SERVICIOS PROFESIONALES PARA APOYAR LAS ACTIVIDADES DEL GITEPS COMO INSTRUCTOR DESARROLLANDO CURSO LIBRE DE 30 HORAS</t>
  </si>
  <si>
    <t>PRESTACION DE SERVICIOS PROFESIONALES PARA APOYAR LAS ACTIVIDADES DEL GITEPS COMO INSTRUCTOR DESARROLLANDO CURSO LIBRE DE 40 HORAS</t>
  </si>
  <si>
    <t>PRESTACION DE SERVICIOS PROFESIONALES PARA APOYAR LAS ACTIVIDADES DEL GITEPS COMO INSTRUCTOR DESARROLLANDO CURSO LIBRE DE 50 HORAS</t>
  </si>
  <si>
    <t>PRESTACION DE SERVICIOS PROFESIONALES PARA APOYAR LAS ACTIVIDADES DEL GITEPS COMO INSTRUCTOR DESARROLLANDO CURSO A LA MEDIDA DE 20 HORAS</t>
  </si>
  <si>
    <t>PRESTACION DE SERVICIOS PROFESIONALES PARA APOYAR LAS ACTIVIDADES DEL GITEPS COMO INSTRUCTOR DESARROLLANDO CURSO A LA MEDIDA DE 30 HORAS</t>
  </si>
  <si>
    <t>PRESTACION DE SERVICIOS PROFESIONALES PARA APOYAR LAS ACTIVIDADES DEL GITEPS COMO INSTRUCTOR DESARROLLANDO CURSO A LA MEDIDA DE 40 HORAS</t>
  </si>
  <si>
    <t>PRESTACION DE SERVICIOS PROFESIONALES PARA APOYAR LAS ACTIVIDADES DEL GITEPS COMO INSTRUCTOR DESARROLLANDO CURSO A LA MEDIDA DE 60 HORAS</t>
  </si>
  <si>
    <t>EGRESADOS</t>
  </si>
  <si>
    <t xml:space="preserve">ME -11, Implementar el sistema de acompañamiento de desarrollo del egresado - SADE,con responsabilidad social y academica. </t>
  </si>
  <si>
    <t>PRESTACION DE SERVICIOS INSTRUCTORES PARA  ACTUALIZACION DE EGRESADOS 50 HORAS</t>
  </si>
  <si>
    <t xml:space="preserve">MANTENIMIENTO BOLSA DE EMPLEO </t>
  </si>
  <si>
    <t xml:space="preserve">CONTRATACIÓN DE SERVICIOS PROFESIONALES  COMO APOYO EN LA IMPLEMENTACIÓN DEL SADE PARA EL DESARROLLO DE ESTADISTICAS DEL OBSERVATORIO LABORAL Y ENCUESTAS REALIZADAS A LOS EGRESADOS </t>
  </si>
  <si>
    <t xml:space="preserve">ESTIMULOS Y/O RECONOCIMIENTOS PARA DESARROLLAR EL ENCUENTRO DE EGRESADOS (SOUVENIRES, CURSOS POR EXTENSION, IDIOMAS, DESCUENTOS, ETC) </t>
  </si>
  <si>
    <t>prestacion de servicios</t>
  </si>
  <si>
    <t>mantemiento</t>
  </si>
  <si>
    <t>logistica</t>
  </si>
  <si>
    <t xml:space="preserve">PRESTACIÓN DE SERVICIOS PERSONALES  PARA EL APOYO DE LOS CURSOS DE IDIOMAS COMO TECNICO DE APOYO A LA GESTIÓN DEL AREA DEL CENTRO DE LENGUAS DEL GITEPS </t>
  </si>
  <si>
    <t>Prestación de servicios profesionalescomo instructor para curso de inglés nivel A2 de 120 horas para primer semestre.</t>
  </si>
  <si>
    <t>Prestación de servicios profesionalescomo instructor curso de inglés nivel B1a de 100 horas para primer semestre.</t>
  </si>
  <si>
    <t>Prestación de servicios profesionalescomo instructor curso de inglés nivel B1a de 100 horas para primer semestre noctuno</t>
  </si>
  <si>
    <t>Prestación de servicios profesionalescomo instructor curso de inglés nivel B1b de 100 horas para primer semestre.</t>
  </si>
  <si>
    <t>Prestación de servicios profesionalescomo instructor curso de inglés nivel B2a de 100 horas para primer semestre.</t>
  </si>
  <si>
    <t>Prestación de servicios profesionalescomo instructor curso de inglés nivel B2b de 100 horas para primer semestre.</t>
  </si>
  <si>
    <t>Prestación de servicios profesionalescomo instructor curso de inglés nivel C1 de 100 horas para primer semestre.</t>
  </si>
  <si>
    <t>Prestación de servicios profesionalescomo instructor curso de inglés nivel A1 de 100 horas para segundo semestre.</t>
  </si>
  <si>
    <t>Prestación de servicios profesionalescomo instructor para curso de inglés nivel A2 de 120 horas para segundo semestre.</t>
  </si>
  <si>
    <t>Prestación de servicios profesionalescomo instructor curso de inglés nivel B1a de 100 horas para segundo semestre.</t>
  </si>
  <si>
    <t>Prestación de servicios profesionalescomo instructor curso de inglés nivel B1b de 100 horas para segundo semestre.</t>
  </si>
  <si>
    <t>Prestación de servicios profesionalescomo instructor curso de inglés nivel B2a de 100 horas para segundo semestre.</t>
  </si>
  <si>
    <t>Prestación de servicios profesionalescomo instructor curso de inglés nivel B2b de 100 horas para segundo semestre.</t>
  </si>
  <si>
    <t>Prestación de servicios profesionalescomo instructor curso de inglés nivel C1 de 100 horas para segundo semestre.</t>
  </si>
  <si>
    <t>Prestación de servicios profesionalescomo instructor curso de francés nivel A1 de 80 horas para primer semestre.</t>
  </si>
  <si>
    <t>Prestación de servicios profesionalescomo instructor curso de francés nivel A2 de 80 horas para primer semestre.</t>
  </si>
  <si>
    <t>Prestación de servicios profesionalescomo instructor curso de francés nivel A1 de 80 horas para segundo semestre.</t>
  </si>
  <si>
    <t>Prestación de servicios profesionalescomo instructor curso de francés nivel A2 de 80 horas para segundo semestre.</t>
  </si>
  <si>
    <t>Prestación de servicios profesionalescomo instructor curso libre de alemán básico de 80 horas.</t>
  </si>
  <si>
    <t>Prestación de servicios profesionalescomo instructor curso libre de portugués básico de 80 horas.</t>
  </si>
  <si>
    <t>Prestación de servicios profesionalescomo instructor curso libre de portugués básico 1 de 80 horas.</t>
  </si>
  <si>
    <t>Examen de Validación Internacional</t>
  </si>
  <si>
    <t xml:space="preserve">Compra de Textos para los diferentes Idiomas </t>
  </si>
  <si>
    <t>Adquisición  NTC 5550</t>
  </si>
  <si>
    <t>software</t>
  </si>
  <si>
    <t>suministro</t>
  </si>
  <si>
    <t>CENTRO DE LENGUAS</t>
  </si>
  <si>
    <t>Contratación del mantenimiento preventivo y correctivo especializado de las plantas eléctricas y sus respectivas transferencias automáticas.</t>
  </si>
  <si>
    <t>Contratación del mantenimiento preventivo y correctivo especializado de los Aires acondicionados</t>
  </si>
  <si>
    <t>Contratación de mantenimiento preventivo y correctivo de sistema de puesta a tierra de la sede Centro (apantallamiento)</t>
  </si>
  <si>
    <t>Contratación del mantenimiento preventivo y correctivo especializado de las UPS y Reguladores</t>
  </si>
  <si>
    <t>Contratación de mantenimiento preventivo, correctivo y certificación de los Sistema Mecanico e Hidraulico de apertura/cierre puertas calle 15, carrera 17 y patio central</t>
  </si>
  <si>
    <t>Contratación de mantenimiento preventivo y correctivo especializado de la plataforma elevadora GENIE</t>
  </si>
  <si>
    <t>Contratación del mantenimiento correctivo y preventivo especializado del CCTV.</t>
  </si>
  <si>
    <t>Actualización, implementación y seguimiento de los instrumentos archivísticos</t>
  </si>
  <si>
    <t>actividades realizadas</t>
  </si>
  <si>
    <t>Fabricación e instalación del sistema rodante de archivo con accionamiento mecánico compuesto por 6 carros mecánicos y 2 carros fijos.</t>
  </si>
  <si>
    <t>Mantenimiento archivo rodante existente en archivo central</t>
  </si>
  <si>
    <t>Digitalización de archivos</t>
  </si>
  <si>
    <t>Adquisición e instalación de deshumidificadores</t>
  </si>
  <si>
    <t xml:space="preserve"> Programa de Bienestar Laboral</t>
  </si>
  <si>
    <t xml:space="preserve">Programa de Bienestar Ejecutado </t>
  </si>
  <si>
    <t>Plan de Capacitacíón ejecutado</t>
  </si>
  <si>
    <t>Revisión del proceso ante CNSC</t>
  </si>
  <si>
    <t>Revisión del proceso</t>
  </si>
  <si>
    <t>Adecuar las capacidades tecnológicas para atender las necesidades de los procesos misionales.</t>
  </si>
  <si>
    <t>INFORMATICA Y COMUNICACIONES</t>
  </si>
  <si>
    <t>Dotación salas de sistemas básicas de la sede Centro (salas 1-6)</t>
  </si>
  <si>
    <t>Apoyo profesional en la Implementación del IPV6</t>
  </si>
  <si>
    <r>
      <t xml:space="preserve">Renovación software </t>
    </r>
    <r>
      <rPr>
        <b/>
        <sz val="9"/>
        <rFont val="Calibri"/>
        <family val="2"/>
        <scheme val="minor"/>
      </rPr>
      <t xml:space="preserve">MasterCam  </t>
    </r>
  </si>
  <si>
    <r>
      <t xml:space="preserve">Renovación software </t>
    </r>
    <r>
      <rPr>
        <b/>
        <sz val="9"/>
        <rFont val="Calibri"/>
        <family val="2"/>
        <scheme val="minor"/>
      </rPr>
      <t xml:space="preserve">Proteus </t>
    </r>
  </si>
  <si>
    <r>
      <t xml:space="preserve">Renovación software </t>
    </r>
    <r>
      <rPr>
        <b/>
        <sz val="9"/>
        <rFont val="Calibri"/>
        <family val="2"/>
        <scheme val="minor"/>
      </rPr>
      <t>Automation Studio</t>
    </r>
    <r>
      <rPr>
        <sz val="9"/>
        <rFont val="Calibri"/>
        <family val="2"/>
        <scheme val="minor"/>
      </rPr>
      <t xml:space="preserve"> </t>
    </r>
  </si>
  <si>
    <r>
      <t xml:space="preserve">Renovacion software  </t>
    </r>
    <r>
      <rPr>
        <b/>
        <sz val="9"/>
        <rFont val="Calibri"/>
        <family val="2"/>
        <scheme val="minor"/>
      </rPr>
      <t>Enterprise Architect</t>
    </r>
  </si>
  <si>
    <r>
      <t xml:space="preserve">Renovacion software </t>
    </r>
    <r>
      <rPr>
        <b/>
        <sz val="9"/>
        <rFont val="Calibri"/>
        <family val="2"/>
        <scheme val="minor"/>
      </rPr>
      <t>SOLARWINDS SECURITY EVENT MANAGER</t>
    </r>
  </si>
  <si>
    <r>
      <t xml:space="preserve">Renovación software </t>
    </r>
    <r>
      <rPr>
        <b/>
        <sz val="9"/>
        <rFont val="Calibri"/>
        <family val="2"/>
        <scheme val="minor"/>
      </rPr>
      <t>Solidworks</t>
    </r>
  </si>
  <si>
    <r>
      <t xml:space="preserve">Renovación software </t>
    </r>
    <r>
      <rPr>
        <b/>
        <sz val="9"/>
        <rFont val="Calibri"/>
        <family val="2"/>
        <scheme val="minor"/>
      </rPr>
      <t xml:space="preserve">Rextore </t>
    </r>
  </si>
  <si>
    <r>
      <t xml:space="preserve">Renovación de dos licencias de </t>
    </r>
    <r>
      <rPr>
        <b/>
        <sz val="9"/>
        <rFont val="Calibri"/>
        <family val="2"/>
        <scheme val="minor"/>
      </rPr>
      <t>AdobeCcreative</t>
    </r>
    <r>
      <rPr>
        <sz val="9"/>
        <rFont val="Calibri"/>
        <family val="2"/>
        <scheme val="minor"/>
      </rPr>
      <t xml:space="preserve"> + 1 </t>
    </r>
    <r>
      <rPr>
        <b/>
        <sz val="9"/>
        <rFont val="Calibri"/>
        <family val="2"/>
        <scheme val="minor"/>
      </rPr>
      <t>Adobe DC pro</t>
    </r>
  </si>
  <si>
    <r>
      <t xml:space="preserve">Renovación software </t>
    </r>
    <r>
      <rPr>
        <b/>
        <sz val="9"/>
        <rFont val="Calibri"/>
        <family val="2"/>
        <scheme val="minor"/>
      </rPr>
      <t>ISLonline</t>
    </r>
    <r>
      <rPr>
        <sz val="9"/>
        <rFont val="Calibri"/>
        <family val="2"/>
        <scheme val="minor"/>
      </rPr>
      <t xml:space="preserve"> y 400 licencias de </t>
    </r>
    <r>
      <rPr>
        <b/>
        <sz val="9"/>
        <rFont val="Calibri"/>
        <family val="2"/>
        <scheme val="minor"/>
      </rPr>
      <t xml:space="preserve">antivirus Eset </t>
    </r>
  </si>
  <si>
    <r>
      <t xml:space="preserve">Renovación software </t>
    </r>
    <r>
      <rPr>
        <b/>
        <sz val="9"/>
        <rFont val="Calibri"/>
        <family val="2"/>
        <scheme val="minor"/>
      </rPr>
      <t>Safetica DLP</t>
    </r>
    <r>
      <rPr>
        <sz val="9"/>
        <rFont val="Calibri"/>
        <family val="2"/>
        <scheme val="minor"/>
      </rPr>
      <t xml:space="preserve">, </t>
    </r>
    <r>
      <rPr>
        <b/>
        <sz val="9"/>
        <rFont val="Calibri"/>
        <family val="2"/>
        <scheme val="minor"/>
      </rPr>
      <t>ISL</t>
    </r>
    <r>
      <rPr>
        <sz val="9"/>
        <rFont val="Calibri"/>
        <family val="2"/>
        <scheme val="minor"/>
      </rPr>
      <t xml:space="preserve">  y  </t>
    </r>
    <r>
      <rPr>
        <b/>
        <sz val="9"/>
        <rFont val="Calibri"/>
        <family val="2"/>
        <scheme val="minor"/>
      </rPr>
      <t xml:space="preserve">Deslock </t>
    </r>
  </si>
  <si>
    <r>
      <t xml:space="preserve">Renovación software </t>
    </r>
    <r>
      <rPr>
        <b/>
        <sz val="9"/>
        <rFont val="Calibri"/>
        <family val="2"/>
        <scheme val="minor"/>
      </rPr>
      <t>Simapro</t>
    </r>
  </si>
  <si>
    <r>
      <t xml:space="preserve">Renovación soporte plataforma </t>
    </r>
    <r>
      <rPr>
        <b/>
        <sz val="9"/>
        <rFont val="Calibri"/>
        <family val="2"/>
        <scheme val="minor"/>
      </rPr>
      <t>Gnosoft</t>
    </r>
  </si>
  <si>
    <r>
      <t xml:space="preserve">SOFTWARE DE SEGURIDAD </t>
    </r>
    <r>
      <rPr>
        <b/>
        <sz val="9"/>
        <rFont val="Calibri"/>
        <family val="2"/>
        <scheme val="minor"/>
      </rPr>
      <t>HSEQ</t>
    </r>
  </si>
  <si>
    <r>
      <t xml:space="preserve">Renovación software </t>
    </r>
    <r>
      <rPr>
        <b/>
        <sz val="9"/>
        <rFont val="Calibri"/>
        <family val="2"/>
        <scheme val="minor"/>
      </rPr>
      <t>Flexsim</t>
    </r>
  </si>
  <si>
    <r>
      <t xml:space="preserve">Renovacion de software </t>
    </r>
    <r>
      <rPr>
        <b/>
        <sz val="9"/>
        <rFont val="Calibri"/>
        <family val="2"/>
        <scheme val="minor"/>
      </rPr>
      <t>PTC Creo</t>
    </r>
  </si>
  <si>
    <t>Renovación Licenciamiento  Open Value Subscription for Education Solutions Campus Agreement)</t>
  </si>
  <si>
    <t>Renovación canal de conectividad dedicado de 5GB sede Centro, 2 Gb tintal y 10Mb calle 18</t>
  </si>
  <si>
    <t>Renovación de suscripción de direccionamiento IPV6</t>
  </si>
  <si>
    <t>Actualización Sistema de información académico</t>
  </si>
  <si>
    <t>Implementación de Almacenamiento Cloud, retorno de desastres</t>
  </si>
  <si>
    <t>Mantenimiento especializado a todo costo de la infraestructura asociada al DATACENTER</t>
  </si>
  <si>
    <t>Adquisición de insumos y repuestos para el mantenimiento de equipos de cómputo de la ETITC</t>
  </si>
  <si>
    <t>Mantenimiento y actualización del portal web, wordpress de emisora, portal niños e INTRANET.</t>
  </si>
  <si>
    <t>Mantenimiento preventivo y correctivo de impresoras y scanners, incluye insumos de impresión</t>
  </si>
  <si>
    <t xml:space="preserve">Contratación de mantenimiento especializado para pantallas interacticas Onescreen </t>
  </si>
  <si>
    <t>Implementación del protocolo IPV6</t>
  </si>
  <si>
    <t>Software renovado</t>
  </si>
  <si>
    <t>Soporte renovado</t>
  </si>
  <si>
    <t>Soporte y actualizaciones renovadas</t>
  </si>
  <si>
    <t>Licenciamiento renovado</t>
  </si>
  <si>
    <t>Servicio contratado</t>
  </si>
  <si>
    <t>SUSCRIPCIÓN RENOVADA</t>
  </si>
  <si>
    <t>sistema de información académico actualizado</t>
  </si>
  <si>
    <t>Almacenamiento Cloud implementado</t>
  </si>
  <si>
    <t>contrato en ejecución</t>
  </si>
  <si>
    <t>Equipos de computo renovados de las salas de sistemas básicas (salas 1 a 6)</t>
  </si>
  <si>
    <t>REALIZAR LA FASE III DEL MANTENIMIENTO ESPECIALIZADO DE CUBIERTAS Y FACHADA PRINCIPAL DE LA SEDE PRINCIPAL DE LA ESCUELA TECNOLÓGICA INSTITUTO TÉCNICO CENTRAL</t>
  </si>
  <si>
    <t>INTERVENTORÍA TÉCNICA, ADMINISTRATIVA, FINANCIERA Y JURÍDICA AL CONTRATO DE OBRA CUYO OBJETO ES REALIZAR LA FASE III DEL MANTENIMIENTO ESPECIALIZADO DE CUBIERTA Y FACHADA PRINCIPAL DE LA SEDE CENTRAL DE LA ESCUELA TECNOLÓGICA INSTITUTO TÉCNICO CENTRAL</t>
  </si>
  <si>
    <t>Obra ejecutada</t>
  </si>
  <si>
    <t>Informe final interventorìa</t>
  </si>
  <si>
    <t>Construcción del Sistema de modulares en la sede Central.</t>
  </si>
  <si>
    <t>Estudios técnicos</t>
  </si>
  <si>
    <t>Porcentaje de ejecución del proceso de contratación de los estudios. Y porcentaje de ejecución del contrato.</t>
  </si>
  <si>
    <t>Construir espacios adecuados para la ubicación del gimnasio y áreas para desarrollo de actividades de bienestar estudiantil. (Administrativos y docentes)</t>
  </si>
  <si>
    <t>Actividad realizada</t>
  </si>
  <si>
    <t>Ejecución y construcción de las soluciones de baja complejidad establecidas en el Plan de Movilidad Inclusida de la sede Central de la ETITC.</t>
  </si>
  <si>
    <t>Ejecuciòn de la Fase 2 del mantenimiento de las baterías de baños para la sede Central de la Escuela Tecnológica Instituto Técnico Central.RAL</t>
  </si>
  <si>
    <t>Mantenimiento ejecutado</t>
  </si>
  <si>
    <t xml:space="preserve">Diseño Segunda fase sistema de abastecimiento energético fotovoltaico </t>
  </si>
  <si>
    <t>Seguimiento a los programas incluidos en la política ambiental institucional</t>
  </si>
  <si>
    <t>Actividades del programa de racioalización de consumo de papel</t>
  </si>
  <si>
    <t>RECTORIÍA</t>
  </si>
  <si>
    <t>Dar continuidad al proyecto (TOIOTEN)</t>
  </si>
  <si>
    <t>Adecuación completa de la sede de la calle 18.</t>
  </si>
  <si>
    <t>Proyecto ejecutado</t>
  </si>
  <si>
    <t>Proyecto de adecuación de parqueadero</t>
  </si>
  <si>
    <t>gestionar el registro de   Pregrado en Ingeniería de energías por ciclos.</t>
  </si>
  <si>
    <t>Estructurar e implementar el modelo integral de gestión academico-administrativa por Sistema de Créditos Académicos al 2024.</t>
  </si>
  <si>
    <t xml:space="preserve">Revisión de la  Estructura Organizacional que soporte las nuevas apuestas institucionales  
</t>
  </si>
  <si>
    <t xml:space="preserve">Revisión </t>
  </si>
  <si>
    <t xml:space="preserve">Reporte de información realizada </t>
  </si>
  <si>
    <t xml:space="preserve">Ejecución del Plan Estratégico </t>
  </si>
  <si>
    <t xml:space="preserve">Seguimiento a los lineamientos de la política de Gobierno Digital </t>
  </si>
  <si>
    <t>Seguimiento realizado</t>
  </si>
  <si>
    <t>Realizar la gestión necesaria para el englobe de  todos predios que integran la sede central.</t>
  </si>
  <si>
    <t xml:space="preserve">Gestión realziada </t>
  </si>
  <si>
    <t>Realizar la gestión necesaria para determinar el aprovechamiento del inmueble calle 18 a partir del POT aprobado.</t>
  </si>
  <si>
    <t>Realizar la gestión necesaria para ejecución del Plan de administración e intervención de las instalaciones en comodato.</t>
  </si>
  <si>
    <t>Realizar la gestión necesaria para la continuidad de Plan de administración e intervención de las instalaciones en comodato.</t>
  </si>
  <si>
    <t>Formular e implementar el modelo operativo de administración de inmuebles.</t>
  </si>
  <si>
    <t>Gestionar la consecución de un nuevo Campus para la Escuela.</t>
  </si>
  <si>
    <t xml:space="preserve">Porcentaje de asignaturas con componente de apoyo B-LEARNING
</t>
  </si>
  <si>
    <t>Promover la estrategia de articulación  "de tu escuela a mi escuela y a mi universidad".</t>
  </si>
  <si>
    <t>Actividad realziada</t>
  </si>
  <si>
    <t xml:space="preserve">Actividades de actualización y avance del PEI </t>
  </si>
  <si>
    <t>% Avance del PEI</t>
  </si>
  <si>
    <t>Por definir</t>
  </si>
  <si>
    <t xml:space="preserve">Realizar actividades de promoción frente a la oferta académica desde Extensión </t>
  </si>
  <si>
    <t>Estructurar programa de oferta de servicios proyección social</t>
  </si>
  <si>
    <t>Suscribir convenios y estructurar actividades</t>
  </si>
  <si>
    <t>Desarrollo del poryecto</t>
  </si>
  <si>
    <t>DESARROLLO  DE HABILIDADES COGNITIVAS</t>
  </si>
  <si>
    <t>Talleres focalizados</t>
  </si>
  <si>
    <t>CLASIF. DE CONFIDENCIALIDAD</t>
  </si>
  <si>
    <t>IPB</t>
  </si>
  <si>
    <t>CLASIF. DE INTEGRIDAD</t>
  </si>
  <si>
    <t>A</t>
  </si>
  <si>
    <t>CLASIF. DE DISPONIBILIDAD</t>
  </si>
  <si>
    <t>Adelantar la Fase 1 de creación y formulación del SUIE (Diagnóstico de necesidad de información)</t>
  </si>
  <si>
    <t xml:space="preserve">CAMPETITC:
Torneos SUE
Torneos externos
carreras atleticas
caminatas
inscripciones gimnasio
Rutinas personalizadas
Entrenamientos por disciplina deportiva
</t>
  </si>
  <si>
    <t>LA ETITC VISACAVI:
Pausas activas
Conferencias
Material Deportivo
Mantenimiento Gimnasio</t>
  </si>
  <si>
    <t>1. Disminuir los factores de riesgo en salud de la comunidad educativa mediante programas, campañas y talleres para mejorar su calidad de vida.</t>
  </si>
  <si>
    <t>2. Promover la salud y prevenir la enfermedad a través de estrategias de acompañamiento individual como colectivo</t>
  </si>
  <si>
    <t>Subsidio de alimentación.</t>
  </si>
  <si>
    <t xml:space="preserve">Fiestas Lasallistas </t>
  </si>
  <si>
    <t>Formación Espiritual y personal.
Filantropia</t>
  </si>
  <si>
    <t>Proyecto de Salud Mental, líneas;
1. Docentes, Consecuentemente
2. Estudiantes, Sanamente</t>
  </si>
  <si>
    <t>1. Acompañamiento individual;  atención en crisis, proceso de segumiento</t>
  </si>
  <si>
    <t>Proyecto La Cultura Somos Todos</t>
  </si>
  <si>
    <t>Apoyo actividades Institucionales</t>
  </si>
  <si>
    <t>Gestión Cultural</t>
  </si>
  <si>
    <t xml:space="preserve">Proyecto Inclusión Educativa, Intercultural y de Género Para la Comunidad de Educación Superior de La ETITC “Inclúyeme" - Componente Diversidad Sexual y de género </t>
  </si>
  <si>
    <t>Proyecto Inclusión Educativa, Intercultural y de Género Para la Comunidad de Educación Superior de La ETITC “Inclúyeme" - Componente Discapacidad y Diversidad Intercultural</t>
  </si>
  <si>
    <t>Programa Apoyo y Promoción Socio económica</t>
  </si>
  <si>
    <t>Proyecto Bienestar con Impacto social</t>
  </si>
  <si>
    <t xml:space="preserve">Desarrollo Fase 4 repositorio de informes de estrategias 
Formatos para cargue SNIES
Impacto del apoyo frente al riesgo
Metodologia de permanencia
modulo de aprendizaje del modelo de riesgos
</t>
  </si>
  <si>
    <t>Caracterización estudiantil</t>
  </si>
  <si>
    <t xml:space="preserve">Alertas tempranas </t>
  </si>
  <si>
    <t>Registro de apoyos</t>
  </si>
  <si>
    <t>Alertas Académicas</t>
  </si>
  <si>
    <t>Estructuración de las Electivas:
Deportes
Musica
Artes plasticas</t>
  </si>
  <si>
    <t>1. Acompañamiento integral y en procesos de aprendizaje</t>
  </si>
  <si>
    <t>2. Caracterización de la población estudiantil en procesos de aprendizaje</t>
  </si>
  <si>
    <t>3. Implementación de estrategias para el fortalecimiento de los procesos de aprendizaje</t>
  </si>
  <si>
    <t>4. Investigación y proyecto sobre adaptación a la vida universitaria</t>
  </si>
  <si>
    <t>Atención individual</t>
  </si>
  <si>
    <t>Evaluación por medio de COGNIFIT</t>
  </si>
  <si>
    <t>Implementar  la catedra ETITC</t>
  </si>
  <si>
    <t>Contratación de conferencistas</t>
  </si>
  <si>
    <t xml:space="preserve">Seguimiento </t>
  </si>
  <si>
    <t xml:space="preserve">Número de actividades realizadas </t>
  </si>
  <si>
    <t>Caracterización realizada</t>
  </si>
  <si>
    <t xml:space="preserve">Evaluación realizada </t>
  </si>
  <si>
    <t xml:space="preserve">N. de talleres realizados </t>
  </si>
  <si>
    <t xml:space="preserve">N. de estrategias realizadas </t>
  </si>
  <si>
    <t>Desarrollo del proyecto</t>
  </si>
  <si>
    <t xml:space="preserve">Actividad realizada </t>
  </si>
  <si>
    <t>Contratación de 2 conferenciastas</t>
  </si>
  <si>
    <t>Contratación de 6 conferenciastas</t>
  </si>
  <si>
    <t>Acompañar en la ejecución del Cto 324 de 2022  Suscrito con la Pedagogica.</t>
  </si>
  <si>
    <t xml:space="preserve">Visitas a instituciones educativas </t>
  </si>
  <si>
    <t xml:space="preserve">Conformar la Asociación de Egresados de la ETITC </t>
  </si>
  <si>
    <t>Fase de creación de la Asociación de Egresados</t>
  </si>
  <si>
    <t>1° fase del proyecto formulado</t>
  </si>
  <si>
    <t>Actividades de mantenimiento correctivos acorde al plan de mantenimeinto general a la infraestructura física</t>
  </si>
  <si>
    <t xml:space="preserve">Actvidades realizadas </t>
  </si>
  <si>
    <t>Diseño de plan de movilidad inclusiva de la sede Central de la ETITC.</t>
  </si>
  <si>
    <t xml:space="preserve">Actividades de analisis del ahorro de energia </t>
  </si>
  <si>
    <t>Desarrollo del ejercicio de autoevaluación integrado con condiciones iniciales y autoexamen institucional</t>
  </si>
  <si>
    <t>Fortalecimiento a la cultura de la autoevaluación y la calidad</t>
  </si>
  <si>
    <t xml:space="preserve">Desarrollar la gestión necesaria para alcanzar la acreditación institucional. </t>
  </si>
  <si>
    <t>Reuniones realiadas</t>
  </si>
  <si>
    <t xml:space="preserve">CONTRIOL INTERNO </t>
  </si>
  <si>
    <t xml:space="preserve"> </t>
  </si>
  <si>
    <t xml:space="preserve">Gestión realizada </t>
  </si>
  <si>
    <t>Realizar la gestión necesaria para realizar el aprovechamiento de espacios del inmueble.</t>
  </si>
  <si>
    <t>Verificar el proceso para el registro calificado de las 3 carrera profesional por ciclos y 1 Maestría.</t>
  </si>
  <si>
    <r>
      <rPr>
        <b/>
        <sz val="12"/>
        <rFont val="Calibri Light"/>
        <family val="2"/>
        <scheme val="major"/>
      </rPr>
      <t>ME-30-</t>
    </r>
    <r>
      <rPr>
        <sz val="12"/>
        <rFont val="Calibri Light"/>
        <family val="2"/>
        <scheme val="major"/>
      </rPr>
      <t xml:space="preserve">  Lograr al 2024, que el 50% de los asignaturas tengan componente B-LEARNING (blended o hibrido).
</t>
    </r>
  </si>
  <si>
    <r>
      <rPr>
        <b/>
        <sz val="12"/>
        <color theme="1"/>
        <rFont val="Calibri Light"/>
        <family val="2"/>
        <scheme val="major"/>
      </rPr>
      <t xml:space="preserve">ME-36- </t>
    </r>
    <r>
      <rPr>
        <sz val="12"/>
        <color theme="1"/>
        <rFont val="Calibri Light"/>
        <family val="2"/>
        <scheme val="major"/>
      </rPr>
      <t>Implementar el</t>
    </r>
    <r>
      <rPr>
        <b/>
        <sz val="12"/>
        <color theme="1"/>
        <rFont val="Calibri Light"/>
        <family val="2"/>
        <scheme val="major"/>
      </rPr>
      <t xml:space="preserve"> </t>
    </r>
    <r>
      <rPr>
        <sz val="12"/>
        <color theme="1"/>
        <rFont val="Calibri Light"/>
        <family val="2"/>
        <scheme val="major"/>
      </rPr>
      <t>Banco de electivas de Bienestar Universitario y la Cátedra ETITC</t>
    </r>
  </si>
  <si>
    <t>Adquisición ISBN</t>
  </si>
  <si>
    <t>Presentación de informes de requerimiento legal y a entes externos</t>
  </si>
  <si>
    <t>Elaboración de los diseños arquitectónicos, estructurales, hidráulicos, eléctricos y demás necesarios para el sistema de modulares en la Sede Central de la ETITC. Incluye los trámites necesarios de aprobación.</t>
  </si>
  <si>
    <t>Gestionar el registro de Pregrado en Ingeniería Agrícola por ciclos.</t>
  </si>
  <si>
    <t>Adelantar la gestión correspondiente</t>
  </si>
  <si>
    <t xml:space="preserve">Revisión de cumplidos 
y generación de cuentas por pagar y obligaciones 
</t>
  </si>
  <si>
    <t xml:space="preserve">Generación oportuna de registros presupuestales 
</t>
  </si>
  <si>
    <t xml:space="preserve">ÁREA FINANCIERA </t>
  </si>
  <si>
    <t xml:space="preserve">Actividades de Gestión realizadas oportunamente </t>
  </si>
  <si>
    <t>N° de actividades realizadas</t>
  </si>
  <si>
    <t>Eventos Académicos (Congreso)</t>
  </si>
  <si>
    <t>Auditoría complementaria 27001:2013</t>
  </si>
  <si>
    <t xml:space="preserve">Desde aseguramiento de la calidad, durante la 2° semana de enero se realizó el respectivo seguimiento a las acciones establecidas en el plan de mejoramiento; como resultado se obtuvo que las acciones se implementaron a cabalidad según el plan de trabajo.
La Auditoria complementaria para cerrar las 4 no conformidades fue realizada en enero de 2023 por parte de ICONTEC, manifestando que se daba cierre a las situaciones evidenciadas.
Como resultado la institución recibio la certificación en la que se da continuidad a este Sistema 
</t>
  </si>
  <si>
    <t>Esta actividad se realizará durante el 4° trimestre de la vigencia</t>
  </si>
  <si>
    <t>Esta actividad se realizará durante el 2° trimestre de la vigencia</t>
  </si>
  <si>
    <t>% de modelo de autoevaluación institucional  actualizado</t>
  </si>
  <si>
    <t xml:space="preserve">Cargue y seguimiento a Planes de mejoramiento como resultado del proceso de autoevaluación. </t>
  </si>
  <si>
    <t>Actualización de las caracterizaciones de los procesos a partir de la articulación y alineación con MIPG y lineamientos de CNA</t>
  </si>
  <si>
    <t>Con relación al cargue de los planes de mejoramiento (6) se ha realizado en un 70% la parametrización del aplicativo KAWAK.</t>
  </si>
  <si>
    <t xml:space="preserve">Documento actualizado </t>
  </si>
  <si>
    <t xml:space="preserve">Documentos actualizados </t>
  </si>
  <si>
    <t>Seguimientos realizados</t>
  </si>
  <si>
    <t xml:space="preserve">N° de caracterizaciones actualizadas / n° caracterizaciones programadas a actualizar </t>
  </si>
  <si>
    <t>n° de seguimientos realizadas/ ° de seguimientos programados</t>
  </si>
  <si>
    <t xml:space="preserve">La actividad dio comienzo con la actualización del documento (actualizado en un 70%) este será presentado para su aprobación ante el CAA en el mes de abril. </t>
  </si>
  <si>
    <t xml:space="preserve">A partir de el programa de auditorias internas aprobado en CIGD en sesión del 13 de marzo, se realizaran las auditorias a los procesos a Gestión de Seguridad de la información y a Gestión de Informática y Comunicaciones en el mes de junio.  
Los estudios previos se realizaran y radicaran en el mes de abril, para contar con el personal en el mes de junio. </t>
  </si>
  <si>
    <t>Seguimiento 1° trimestre</t>
  </si>
  <si>
    <t xml:space="preserve">Seguimiento 1° trimestre </t>
  </si>
  <si>
    <t xml:space="preserve">Esta actividad se desarrollara durante el 3° trimestre </t>
  </si>
  <si>
    <t xml:space="preserve">Esta actividad se desarrollara durante el 4° trimestre </t>
  </si>
  <si>
    <t xml:space="preserve">Esta actividad se desarrollara durante el 2° y 3° trimestre </t>
  </si>
  <si>
    <t>Atender las invitaciones de capacitación extendidas por las entidades externas</t>
  </si>
  <si>
    <t xml:space="preserve"> Realizar actividades de sensibilización para dar a conocer las directrices de la cadena financiera</t>
  </si>
  <si>
    <t>Nº de capacitaciones atendidas</t>
  </si>
  <si>
    <t>Activiad realizada</t>
  </si>
  <si>
    <t>A la fecha del seguimiento se estructura el respectivo estudio previo, se desarrolla la fase de estudio de mercado (cotizaciones).</t>
  </si>
  <si>
    <t>Adquisición de plataforma Lumu insights</t>
  </si>
  <si>
    <t xml:space="preserve">En reunión con el asesor de la plataforma se declararon las especificaciones del servio a adquirir. Se esta a la espera de la actualización de la cotización. </t>
  </si>
  <si>
    <t>RENOVACION DE UNA LICENCIA CON 50 NODOS HERRAMIENTA SOLARWINDS SECURITY EVENT MANAGER PARA EL CORRELACIONAMIENTO DE EVENTOS DURANTE UN AÑO.</t>
  </si>
  <si>
    <t xml:space="preserve">Desde el 23 de marzo se envio el respectivo estudio previo a la jefe de la OAP, para su revisión y ajuste. 
Las licencias adquiridad en 2022 tienen vigencia hasta el 05 de mayo. </t>
  </si>
  <si>
    <t xml:space="preserve">Actividades relacionadas a matriculas 
</t>
  </si>
  <si>
    <t xml:space="preserve">Acorde al calendario académico (Acuerdo 07 del 08 de noviembre de 2022), desde el área financiera se realiza la gestión necesaria para los pagos a matrículas de los estudiantes obedeciendo a las respectivas novedades:
IBTI (Genosoft): Recibir el pago (diferentes medios)  
PES (Academusoft): Política de gratuidad, Resoluciones de descuento generación E, Jóvenes a la U, Excelencia académica, Semilleros, Monitorias. 
</t>
  </si>
  <si>
    <t>Desde el área financiera se evidencia la generación de 131 CDP para el 1° trimestre de la vigencia, y 349 compromiso.</t>
  </si>
  <si>
    <t>Desde el Ministerio de Hacienda y Crédito público se han realizado las siguientes capacitaciones: Caja menor (30 de marzo), Seminario gestión efectivo del presupuesto público (16 y 17 de febrero), proceso de preparación y trasmisión de información para la generación del documento soporte en adquisición efectiva (8 de marzo).</t>
  </si>
  <si>
    <t>Gestión oportuna en la solicitud de los insumos para generar informes financieros.</t>
  </si>
  <si>
    <t xml:space="preserve">Se evidencia la solicitud de información a las áreas: 
Almacén: Se ha solicitado al área información relacionada con los movimientos y la depreciación identificada (21 de marzo).
Nómina: Se ha solicitado al área información referentes a la depreciación y las provisiones de las prestaciones sociales. 
Esto para la adecuada estructuración del informe financieros.  
</t>
  </si>
  <si>
    <t>Implementacion de un plan de prevención en la comisión de conductas disciplinables</t>
  </si>
  <si>
    <t>* Se dio una variación frente a la política de previsión del daño antijurídico  (28 de febrero).
Se cuenta con la publicación del portal: Soy Transparente - canal antifraude y de denuncia segura. (a la fecha del seguimiento no se cuenta con denuncias instauradas)
https://soytransparente.etitc.edu.co/</t>
  </si>
  <si>
    <t xml:space="preserve">Gestión de movilidad académica entrante y saliente </t>
  </si>
  <si>
    <t>Administración de las relaciones interinstitucionales: Actividades de redes y convenios que apoyan la visibilidad nacional e internacional de la ETITC</t>
  </si>
  <si>
    <t>Gestión de proyectos e iniciativas de cooperación nacional e internaciona (Actividades para la comunidad de apoyo para clases espejo entre otras)</t>
  </si>
  <si>
    <t xml:space="preserve">El programa anual de auditorías se encuentra publicado en la página institucional (aprobado el 15 de febrero en el CICCI)
https://www.etitc.edu.co/archives/paai23.pdf </t>
  </si>
  <si>
    <t xml:space="preserve">Austeridad final2022
https://etitc.edu.co/archives/informeausteridad30.pdf
Pqrsd 2 semestre
https://etitc.edu.co/archives/informepqrs222.pdf
ley de transparencia final2022
https://etitc.edu.co/archives/seguimientotranspa23.pdf
control interno contable
https://etitc.edu.co/archives/infocic22.pdf
seguimiento funciones comité conciliación
https://etitc.edu.co/archives/infoseguimientocc22.pdf
informe derechos de autor vigencia 2022
https://etitc.edu.co/archives/infoderechosautor22.pdf
Certificación Actualización Ekogui Segundo Semestre 2022
https://etitc.edu.co/archives/ekogui222.pdf
Profesional Control Interno
Evaluación del sistema de control interno 
https://etitc.edu.co/archives/evaluacionisci22022.pdf
INFORME DE GESTIÓN AL CONGRESO
https://etitc.edu.co/archives/informecongreso23.pdf
</t>
  </si>
  <si>
    <t xml:space="preserve">Informe anticorrupción  2022
https://etitc.edu.co/archives/seguimientoplanan322.pdf
</t>
  </si>
  <si>
    <t xml:space="preserve">El 6 de marzo se recibio la plantilla para realizar el contenido a socializar.
El jueves 9 de marzo, se entrego a la oficina de comunicaciones el contenido a desarrollar "roles de control interno".
</t>
  </si>
  <si>
    <t>Se realizo un ajuste del PIC con los resultados de aprendizaje y de acuerdo a los PEP (1 al 7 de marzo), esto se se desarrollara para los diferentes niveles de aprendizaje.</t>
  </si>
  <si>
    <t>Reunión docente - Comité -Curricular</t>
  </si>
  <si>
    <t>Esta actividad se desarrollara durante el 2° semestre</t>
  </si>
  <si>
    <t>Esta actividad se desarrollará durante el 2° semestre</t>
  </si>
  <si>
    <t xml:space="preserve">Esta actividad aún no se ha desarrollado </t>
  </si>
  <si>
    <t xml:space="preserve">Esta actividad se desarrollo el 29 de marzo. Se contó con la participación de 5 conferencistas. Se desarrollaron de 4 a 9 pm.   </t>
  </si>
  <si>
    <t xml:space="preserve">F. Sistemas: Esta actividad aún no se ha desarrollado </t>
  </si>
  <si>
    <t>Este proyecto se desarrollará durante el 2° semestre de la vigencia.</t>
  </si>
  <si>
    <t>Actualmente se estructuran los estudios previos, y se han solicitado cotizaciones, sin embargo a la fecha no se han presentado oferetes acorde a las necesidades institucionales.</t>
  </si>
  <si>
    <t>Se enviaron estudios previos (27/03/2023)
CDP: 13323  (91827939)
Actualmente esta en proceso el perfeccionamiento del los estudios previos.</t>
  </si>
  <si>
    <t>Contratación del Diseño e implementación de malla de tierras electricas de la sede Centro. Bajo norma RETIE. AE2808 (proyecto)</t>
  </si>
  <si>
    <t>Contratación del Diseño e implementación de malla de tierras de telecomunicaciones de la sede Centro  (proyecto)</t>
  </si>
  <si>
    <t>Contratación del diseño y cambio de tablero de distribución eléctrica principal con las respectivas protecciones de la ETITC, sede Centro  (proyecto)</t>
  </si>
  <si>
    <t>Contratacion para la implemntacion y adecuacion del sistema de control de iluminacion del bloque C de la ETITC (Biblioteca, Artes, aulas virtuales y salas de profesores). (proyecto)</t>
  </si>
  <si>
    <t>Contratacion para la implementacion y adecuacion del sistema de iluminacion de emergencia en zonas comunes de la ETITC. (Proyecto)</t>
  </si>
  <si>
    <t>Este proyecto se desarrollará durante el 2° semestre de la vigencia. (sst)</t>
  </si>
  <si>
    <t>A la fecha del seguimiento se estan adecuando las 29 ups y 3 reguladores , luego del este proceso, se desarrollara este proyecto</t>
  </si>
  <si>
    <t>Ampliación del sistema de CCTV en todas las sedes - (Prioridad Tintal). (Proyecto)</t>
  </si>
  <si>
    <t>Compra de UPS trifásicas para algunos sectores de la sede Centro (3) (Proyecto)</t>
  </si>
  <si>
    <t>Compra de materias para equipos (Proyecto)</t>
  </si>
  <si>
    <t>A la fecha la Meta estrategica sigue en el estado reportado a diciembre de 2023 "Se encuentra en proceso de negociaciones con el MEN para le pago de los impuestos prediales del Inmueble CHIP, AAA0072WRFT."</t>
  </si>
  <si>
    <t>Plan de Institucional de Capacitación</t>
  </si>
  <si>
    <t xml:space="preserve">Reportar del valor de nómina (trimestral)
</t>
  </si>
  <si>
    <t xml:space="preserve">Durante los días 15 y 30 de marzo se realizaron las mesas de trabajo pertinentes con VAF y VA para dar inicio de obra y la realización del plan de contingencia para dar inicio de obra (bloques 1 Y 2).
Se proyecta que la obra de reforzamiento tendrá una duración de 12 meses y será adelantada por la Empresa de mobiliaria de Cundinamarca (Contrato interadministrativo 320 de 2022) </t>
  </si>
  <si>
    <t>Elaboración de los documentos técnicos (documentos planimetria)</t>
  </si>
  <si>
    <t xml:space="preserve">(P. Uso eficiente del agua)
Esta actividad esta programada para el 2° semestre de la vigencia. </t>
  </si>
  <si>
    <t>Contratación de servicios de asesoria para la implementación de buenas practicas para el manejo de Emisione Atmosféricas de fuentes fijas</t>
  </si>
  <si>
    <t xml:space="preserve">(P de control de emisiones atmosféricas). *Se realizo la actualización se la cotización de los servicios (PSA Consultores sas)
*Se identifico que la V.A desarrolla un plan maestro para el área de talleres y laboratorios. </t>
  </si>
  <si>
    <t>Adelantar tramites ambientales que se identifiquen sean necesarios según lo establecido en la normatividad vigente</t>
  </si>
  <si>
    <t>Contratar servicios para la formulación del Plan de Contingencias para el almacenamiento de hidrocarburos y sustancias peligrosas radicado ante la SDA</t>
  </si>
  <si>
    <t xml:space="preserve">(R-L) Esta actividad no ha tenido avance. </t>
  </si>
  <si>
    <t xml:space="preserve">(P. Uso eficiente de papel)
Durante el 1° trimestre de la vigencia no se evidencia avance en las 3 actividades pactadas en el programa de uso eficiente de papel.  
*Curso "Aula virtual" 16 personas (15 y 21 de marzo de 2023)  
</t>
  </si>
  <si>
    <t xml:space="preserve">Esta actividad no ha tenido avance durante el 1° trimestre de la vigencia </t>
  </si>
  <si>
    <t>Contratación de residuos peligrosos</t>
  </si>
  <si>
    <t>Se encuentra publicado el proceso IP-OO5-2023 " PRESTACIÓN DE SERVICIOS PARA REALIZAR LA RECOLECCIÓN, GESTIÓN Y DISPOSICIÓN FINAL DE RESIDUOS PELIGROSOS GENERADOS EN LA ESCUELA TECNOLÓGICA INSTITUTO TÉCNICO CENTRAL" por un valor de $5’616.241,63</t>
  </si>
  <si>
    <t xml:space="preserve">Durante e l 1° trimestre de la vigencia se desarrolló un proceso de una prorroga: Orden de compra (13 de febrero) y se realizó seguimiento permanente de los equipos a adquirir.  
Por medio ,de la Orden de compra 103-425 de 2022 adquirirá la renovación de los equipos de cómputo de las salas de 1 a la 3 (17/04/2023). 
Referente al proceso a desarrollar para las salas 4 a la 6 se desarrollar las siguientes actividades:
Se realizó por medio de la plataforma CCE el lanzamiento del evento, se dio respuesta de observaciones, justificación de los requerimientos técnicos y adjudicación de la orden de compra. 
Se adjudicó la Orden de compra 107 287, para la renovación de la sala 4 a la 6. Dicha gestión se realiza mediante un acuerdo marco (plataforma Colombia compra eficiente) </t>
  </si>
  <si>
    <t>A la fecha del seguimiento se consolida el levantamiento del estudio de mercado, posteriormente se realizarán los E.P respectivos (f.v. 30/05/2023)</t>
  </si>
  <si>
    <t xml:space="preserve">Se realiza un análisis del licenciamiento con el área de talleres y laboratorios </t>
  </si>
  <si>
    <r>
      <t xml:space="preserve">Renovación soporte y actualización </t>
    </r>
    <r>
      <rPr>
        <b/>
        <sz val="9"/>
        <rFont val="Calibri"/>
        <family val="2"/>
        <scheme val="minor"/>
      </rPr>
      <t>SIAC</t>
    </r>
  </si>
  <si>
    <t>El software tiene como fecha de vencimiento el 22 de agosto de 2023.</t>
  </si>
  <si>
    <t>El software tiene como fecha de vencimiento el 11 de mayo de 2023</t>
  </si>
  <si>
    <t>El software tiene como fecha de vencimiento el 31 de agosto de 2023.</t>
  </si>
  <si>
    <t>El software tiene como fecha de vencimiento el 16 de septiembre de 2023.</t>
  </si>
  <si>
    <t>El software tiene como fecha de vencimiento el 19 de septiembre de 2023.</t>
  </si>
  <si>
    <t>El software tiene como fecha de vencimiento el 2 de septiembre de 2023.</t>
  </si>
  <si>
    <t>El software tiene como fecha de vencimiento el 30 de septiembre de 2023.</t>
  </si>
  <si>
    <t>El software tiene como fecha de vencimiento el 27 de octubre de 2023.</t>
  </si>
  <si>
    <t>El software tiene como fecha de vencimiento el 22 de noviembre de 2023.</t>
  </si>
  <si>
    <t>El software tiene como fecha de vencimiento el 30 de noviembre de 2023.</t>
  </si>
  <si>
    <t>El proceso para la renovación del software v.2023 fue realizado durante el mes de diciembre de 2022; este software tiene como fecha de vencimiento el 21 de enero de 2024.</t>
  </si>
  <si>
    <t>El software tiene como fecha de vencimiento el 16 de diciembre de 2023.</t>
  </si>
  <si>
    <t>El software tiene como fecha de vencimiento el 23 de septiembre de 2023.</t>
  </si>
  <si>
    <t xml:space="preserve">Se cuenta con el estudio de mercado, y se proyecta realizar su análisis </t>
  </si>
  <si>
    <t>Se cuenta con el estudio de mercado, y se estan estructurando el E.P</t>
  </si>
  <si>
    <t>Se está en proceso de Levantamiento de requerimiento, (se centralizan las necesidades institucionales).</t>
  </si>
  <si>
    <t>Esta actividad se proyecta realizar durante el 2° semestre de la vigencia</t>
  </si>
  <si>
    <t>El Cto 303 de 2023 tiene vigencia hasta el 5 de julio de 2023</t>
  </si>
  <si>
    <t xml:space="preserve">Se estructura el estudio de mercado. </t>
  </si>
  <si>
    <r>
      <rPr>
        <b/>
        <sz val="12"/>
        <color theme="1"/>
        <rFont val="Calibri Light"/>
        <family val="2"/>
        <scheme val="major"/>
      </rPr>
      <t>Laboratorio de Domótica e inmótica</t>
    </r>
    <r>
      <rPr>
        <sz val="12"/>
        <color theme="1"/>
        <rFont val="Calibri Light"/>
        <family val="2"/>
        <scheme val="major"/>
      </rPr>
      <t>.
-Adquisición de insumos de domótica como base, para la realización de clases teorico-practicas de IBTI y PES, semilleros del laboratorio de domotica e inmotica.
-Compra venta de equipos  como apoyo a las actividades academicas para los estudiantes de IBTI, PES, semilleros cursos de extension y desarrollo de talleres y Laboratorios de domótica e inmotica.
-Tecnologias de domotica, inmotica y knx. Alexa y google home.
-De Internet y telefonia para practicas de IBTI, PES, semilleros y cursos de extensión  y desarrollo
-Prestación de servicios de Ingeniero Mecatrónico con experiencia en domotica, inmotica y KNX para la atencion de la cumunidad estudiantil IBTI, PES, semilleros y Cursos externos de extension y desarrollo y mantenimientos de los respectivos equios del laboratorio.</t>
    </r>
  </si>
  <si>
    <r>
      <rPr>
        <b/>
        <sz val="12"/>
        <color theme="1"/>
        <rFont val="Calibri Light"/>
        <family val="2"/>
        <scheme val="major"/>
      </rPr>
      <t>Taller de Tratamientos térmicos.</t>
    </r>
    <r>
      <rPr>
        <sz val="12"/>
        <color theme="1"/>
        <rFont val="Calibri Light"/>
        <family val="2"/>
        <scheme val="major"/>
      </rPr>
      <t xml:space="preserve"> DUROMETRO, ROCKELL, ULTRASONIDO, EQUIPO, EQUIPO DE SOLDADURA SMAW, TIG Y MIG, ESPECTOMETRO DE MASAS, LIJAS, BENTONITA, DISCO DE CORTE, HERRAMIENTA, MULTIMETROS,</t>
    </r>
  </si>
  <si>
    <r>
      <rPr>
        <b/>
        <sz val="12"/>
        <color theme="1"/>
        <rFont val="Calibri Light"/>
        <family val="2"/>
        <scheme val="major"/>
      </rPr>
      <t>Taller Metalistería y soldadura</t>
    </r>
    <r>
      <rPr>
        <sz val="12"/>
        <color theme="1"/>
        <rFont val="Calibri Light"/>
        <family val="2"/>
        <scheme val="major"/>
      </rPr>
      <t xml:space="preserve">
- Insumos, materiales y herramientas para el normal desarrollo de las practicas del taller de metalisteria.
-Mantenimientos preventivos y correctivos para los equipos y maquinaria del taller de metalisteria para preservar el buen estado de los mismos y garantizar la disponibilidad para su uso.</t>
    </r>
  </si>
  <si>
    <t>Se cuenta con los estudios previos radicados en la Vicerrectoría Académica (27 de marzo de 2023)</t>
  </si>
  <si>
    <t>Esta actividad se desarrollarà durante el 2º semestre</t>
  </si>
  <si>
    <t xml:space="preserve">Se radicaron los E.P desde el 27 de febrero. Se cuenta con el CDP nº 9323 del 6 de marzo de 2023
Se cuenta con la asesoría de un “padrino” desde la oficina de Jurídica Contratación, se está en proceso de perfeccionamiento de los EP.
</t>
  </si>
  <si>
    <t>Se radicaron los E.P desde el 22 de febrero. El 7 de marzo de 2023 se realizo la solicitud del CDP.</t>
  </si>
  <si>
    <t xml:space="preserve">Se radicaron los E.P desde el 28 de febrero. Se cuenta con el CDP nº 9523 del 1 de marzo de 2023
Se cuenta con la asesoría de un “padrino” desde la oficina de Jurídica Contratación, se está en proceso de perfeccionamiento de los EP.
</t>
  </si>
  <si>
    <t>Se radicaron los E.P desde el 24 de febrero. Se cuenta con el CDP nº 9423 del 1 de marzo de 2023
Se cuenta con la asesoría de un “padrino” desde la oficina de Jurídica Contratación, se está en proceso de perfeccionamiento de los EP.
Se encuentra publicado el proceso IP-004.2023, y se ejecuta la etapa de evaluaciòn y adjudicación de contrato.</t>
  </si>
  <si>
    <t xml:space="preserve">Se radicaron los E.P desde el 2 de marzo. Se cuenta con el CDP nº 9923 del 9 de marzo de 2023
Se cuenta con la asesoría de un “padrino” desde la oficina de Jurídica Contratación, se está en proceso de perfeccionamiento de los EP.
</t>
  </si>
  <si>
    <t xml:space="preserve">Se está en proceso de definición de las necesidades institucionales con el área de informática y comunicaciones </t>
  </si>
  <si>
    <t xml:space="preserve">Se radicaron los E.P desde el 28 de febrero. Se cuenta con el CDP nº (por definir)
Se cuenta con la asesoría de un “padrino” desde la oficina de Jurídica Contratación, se está en proceso de perfeccionamiento de los EP.
</t>
  </si>
  <si>
    <t xml:space="preserve">Se radicaron los E.P desde el 1 de marzo. Se cuenta con el CDP nº 9623 del 6 de marzo de 2023
Se cuenta con la asesoría de un “padrino” desde la oficina de Jurídica Contratación, se está en proceso de perfeccionamiento de los EP.
</t>
  </si>
  <si>
    <t>Esta actividad aún no ha tenido avance.</t>
  </si>
  <si>
    <t xml:space="preserve">Se radicaron los E.P desde el 21 de febrero. Se cuenta con el CDP nº 108 2023.
Se cuenta con la asesoría de un “padrino” desde la oficina de Jurídica Contratación, se está en proceso de perfeccionamiento de los EP.
Se encuentra publicado el IP-006.2023}, posteriormente se realizaran la evaluación de ofertas 
</t>
  </si>
  <si>
    <t xml:space="preserve">Se radicaron los E.P desde el 2 de marzo. Se cuenta con el CDP nº 10123.
Se cuenta con la asesoría de un “padrino” desde la oficina de Jurídica Contratación, se está en proceso de perfeccionamiento de los EP.
</t>
  </si>
  <si>
    <t xml:space="preserve">El proyecto se encuentra en la elaboración del borrador de E.P. </t>
  </si>
  <si>
    <t>El proyecto se encuentra en proceso de definición de equipos, Este proyecto se desarrolló mancomunadamente con la F. electromecánica y la V. de Investigación.</t>
  </si>
  <si>
    <t>Desarrollo de la política de comunicacioes institucional: 
Conformación y ejecución de la parrilla de contenidos</t>
  </si>
  <si>
    <t xml:space="preserve">La última prorroga vence durante el la 4° semana de abril. </t>
  </si>
  <si>
    <t>Se encuentra en ejecución el Cto- 117-2023
($16.289.280)</t>
  </si>
  <si>
    <t xml:space="preserve">A1 Niños: Se encuentra en ejecución el Cto- 185-2023 ($5.000.000) 
A1 Adultos: Se enviaron los estudios previos a la Oficina de contratación 
</t>
  </si>
  <si>
    <t xml:space="preserve">Desde la Vicerrectoría Académica se ha participado en los diferentes ejercicios de el área de Autoevaluación: Talleres (impacto, internacionalización y juicios de calidad), actividades de capacitación
Reuniones: 
Viernes 24 de febrero. Políticas
Viernes 3 marzo: Taller de evidencias.
13 de marzo Taller de Syllabus
marzo 23 definición de estrategias de valor agregado.
 </t>
  </si>
  <si>
    <t>La compra de la ETITC a la compañía McGraw Hill fue de 4000 cuatro mil licencias.
En el Segundo Semestre académico del 2022 - 2022-2 según la solicitud de cada maestro acorde a cada listado de los cursos que le fueron asignados fueron: 1450 licencias
En el Primer Semestre académico del 2023 - 2023-1 según la solicitud de cada maestro acorde a cada listado de los cursos que le fueron asignados fueron: 1306 licencias
Es así como a la fecha se han asignado a los estudiantes de la ETITC un total de: 2756 licencias
Por tanto, a la fecha quedan disponibles para el segundo semestre de 2023 la cantidad de: 1244 licencias</t>
  </si>
  <si>
    <t xml:space="preserve">Creación y desarrollo de la Política de institucional de segunda lengua </t>
  </si>
  <si>
    <t xml:space="preserve">Se desarrolla un levantamiento estadístico de pruebas TyT y Saber PRO para medir el valor agregado académico (2ª semana de marzo- 2ª semana de abril). </t>
  </si>
  <si>
    <t xml:space="preserve">Se creo el equipo de trabajo y se realizo una mesa de trabajo para la designación de tareas:
*Diagnóstico general de Talleres y laboratorios: Protocolo para proyectos de creación de Talleres y Laboratorios
</t>
  </si>
  <si>
    <t xml:space="preserve">A través del Cto- 301 de 2022 "PRESTACIÓN DE SERVICIOS PROFESIONALES ESPECIALIZADOS PARA REALIZAR EL DOCUMENTO TÉCNICO DEL PROYECTO DE ESTRUCTURACIÓN E IMPLEMENTACIÓN, BAJO METODOLOGÍA PRÁCTICA APOYADA EN LINEAMIENTOS PMI, DE LA UNIDAD B-LEARNING COMO APOYO A LA MODALIDAD PRESENCIAL ACTUAL Y A LA MODALIDAD A DISTANCIA DE LOS FUTUROS NUEVOS PROGRAMAS DE LA ETITC." se desarrolla las siguientes actividades.
1) 26 de diciembre de 2022. Desarrollo del Marco Conceptual
2) 13 de marzo. Desarrollo la Propuesta del modelo de la Unidad de Apoyo B-Learning
3) 16. de marzo: Desarrollar el Plan de trabajo para la implementación de la Unidad de Apoyo B-Learning
4) 14 de abril. Consolidación, organización y entrega del documento técnico del proyecto de estructuración e implementación.
</t>
  </si>
  <si>
    <t xml:space="preserve">Se esta en proceso de una alianza con Cummits de los andes. 
Se tuvo una primer visita a las instalaciones de la institución (12 de marzo de 2023).
Se esta a la espera de la cotización formal por parte de la Empresa Cummits de los Andes.
 </t>
  </si>
  <si>
    <t>A la fecha se estan solicitando cotizaciones (Estudio de mercado)</t>
  </si>
  <si>
    <t xml:space="preserve">Los estudios previos se encuentran elaborados en su parte técnica por el área de planta física “ELABORACIÓN DE ESTUDIOS Y DISEÑOS TÉCNICOS JUNTO CON LA GESTIÓN Y TRÁMITES PARA OBTENCIÓN DE LICENCIAS DE CONSTRUCCIÓN DE CUALQUIERA DE SUS MODALIDADES, PERMISOS Y APROBACIONES NECESARIOS PARA LA CONSTRUCCIÓN DE DOS SOLUCIONES MODULARES EN LA SEDE CENTRAL DE LA ESCUELA TECNOLÓGICA INSTITUTO TÉCNICO CENTRAL”. la solicitud del CDP de 7 de marzo; paso siguiente se enviaron a la Vicerrectoría Administrativa y financiera para los ajustes necesarios.
Se cuenta con el CDP 8723 de 7 marzo por un valor de $180.050.000. 
</t>
  </si>
  <si>
    <t xml:space="preserve">Se estructuran los estudios previos.
Se solicitó a 2 fabricantes modificaciones a las cotizaciones entregadas para el cumplimiento de las expectativas institucionales
</t>
  </si>
  <si>
    <t xml:space="preserve">Se está a la espera de la notificación del área Gestión IT.  </t>
  </si>
  <si>
    <t>F. Sistemas: Esta actividad aún no se ha desarrollado.
F. Mecatronica:Esta actividad se desarrollara durante el 2° semestre</t>
  </si>
  <si>
    <t>A la fecha se realizaron una serie de campañas en promoción de la salud y prevención de la enfermedad a toda la comunidad educativa:  
1. Feria de servicios de tamizaje pruebas VIH, Sifilis, Hepatitis B  , realizado el 14 de marzo en la sede Tintal jornada mañana con una participaión de 48  y el 17 de marzo con una participación de 28 para un total de 76 participantes. 
2. Campañas de donación de sangre, realizada los días 28 de febrero y 01 de marzo con un total de 63 participantes en la sede central y 13 en la sede Tintal. 
3. Campaña sobre la prevención del riesgo metabolico, realizada duante la semana del 13 al 16 de marzo en la sede centro con una participación de  92 asistentes.
4. Inscripción a exámenes para tamizaje visual sede centro, con un total de inscritos de 152 personas, desde el 22 de febrero al 25 de marzo.
5. Campaña en educación sexual y reproductiva y sobre métodos de planificación familiar, realizada el 29 de marzo con un total de 81 participantes. 
6. Se hizo entrega de 600 refrigerios en la unidad de desarrollo Tintal.
link de evidencias: https://itceduco-my.sharepoint.com/:f:/g/personal/enfermeria_itc_edu_co/ErnPrb4VWO1EqB1jOHdxoWABSLbR9pwKnyxhWdxh5_UZjg?e=A1arM6</t>
  </si>
  <si>
    <t xml:space="preserve">1. Se realizaron 293 valoraciones físicas preactividad deportiva durantes los meses de enero a marzo.
2. Se realizaron 75 atenciones individuales de enfermería en la sede central, 26 atenciones en la jornada mañana sede tintal, 27 en la jornada tarde sede tintal. Por ser información confidencial no se adjunta evidencia, el cargue se realiza en el sistema adviser. </t>
  </si>
  <si>
    <t>Reflexiones semanales y eucaristia</t>
  </si>
  <si>
    <t xml:space="preserve"> OLA 40</t>
  </si>
  <si>
    <t>Se realizan el taller en los salones  de la ETITC, en la cuaresma, se atiende a 120 estudiantes. https://acortar.link/Yt2sEQ</t>
  </si>
  <si>
    <t>Se ha relizado el seguimiento a la matricula de los estudiantes que se encuentra matriculados por los convienios de la Secretaria de Educaciòn y la Agencia atenea  xxx estudiantes matriculados.</t>
  </si>
  <si>
    <t>Se han realizado 10 atenciones en crisis
Se ha realizado  134  acompañamientos desde el àrea de psicologia</t>
  </si>
  <si>
    <t xml:space="preserve">En los meses de enero a marzo se realizaron las siguientes actividades: 
11/01/2023   JORNADA PEDAGÒGICA DOCENTES - PREVENCIÒN VBG - EQUIDAD DE GÈNERO   73 participantes
8/03/2023   CONMEMORACIÓN DIA INTERNACIONAL DE LA MUJER    634 participantes
29/03/2023    CONMEMORACIÓN DÍA DE GÉNERO  28 participantes
Evidencia:
https://itceduco-my.sharepoint.com/:f:/g/personal/bienestaruniversitario_itc_edu_co/EmKEsBdiIWlLsaAF5Vg5FHkBxjMxxBe2AD6P8opxBH1m5g?e=CbTI0G
</t>
  </si>
  <si>
    <t>En los meses de enero a marzo se realizaron las siguientes actividades:
16/01/2023  Renovaciones Beneficio Generación E - Estudiantes antiguos 2023-1  -  326 PARTICIPANTES
1/02/2023  RENOVACIÓN CRÉDITOS FONDO SED - ICETEX 2023-1 – 4 PARTICIPANTES
7/02/2023  GESTIÓN APOYOS ECONÓMICOS INSTITUCIONALES PARA MATRICULA ESTUDIANTES PES   3  PARTICIPANTES
20/02/2023   DIAGNOSTICO DE NECESIDADES PARQUEADERO ESTUDIANTES PES   2  PARTICIPANTES
23/03/2023  TALLER DE PARTICIPANTES JeA 2023-1   107  PARTICIPANTES
29/03/2023  CARGUE INCENTIVO PERMANENCIA Y EXCELENCIA 2022-2    500  PARTICIPANTES
Evidencias.
https://itceduco-my.sharepoint.com/:f:/g/personal/bienestaruniversitario_itc_edu_co/EmzatfXzUbxOrgMqW0ucnrAB38KH_W6K0BK5Pu40uUPc3Q?e=h9hgon</t>
  </si>
  <si>
    <t>Hasta la fecha en el gimnasio se llevan inscritos 330 personas entre estudiantes, docentes y administrativos, se han realisado 86 rutina personalizadas, en los entrenaminetos de por disiplinas 
se han atendido 48 en futsal, 22 en tenis de mesa, 18 en baloncesto y 26 en voleibol, 
estamos participando en el torneo externo copa Bogotà con un total de 54 estudiantes en las modalidades de voleibol, baloncesto, futsal y tenis de mesa.
se dieron inicio a los torneo internos en el mes de febrero con la modalidad de futsal con la participacion  de 110 estudiantes y en voleibol  con la participacion de 40 estudiantes. 
se han realizado 2 caminatas una el 26 de febrero al canal de albina con la participacion de 29 personas entre docentes administrativos y estudiantes,
el 26 de marzo se realizo la camina al humedal el buro con la participacion de 40 personas.   link de evidencias: 
https://itceduco-my.sharepoint.com/personal/gym_itc_edu_co/_layouts/15/onedrive.aspx?e=5%3Ac2f20a06dd964dd8aac30df3d83b1037&amp;at=9&amp;CT=1681929673550&amp;OR=OWA%2DNT&amp;CID=c14d7b7c%2D5ab6%2D6e29%2D294a%2D61794386ca86&amp;FolderCTID=0x0120002B966D15A9CB694886CCA7F1CFBD5172&amp;id=%2Fpersonal%2Fgym%5Fitc%5Fedu%5Fco%2FDocuments%2FSNEIDER%2FSNEIDER%2F2023%2Fseguimiento%20plan%20de%20accion%2Fseguimineto%201&amp;view=0</t>
  </si>
  <si>
    <t xml:space="preserve">se habililito el espacio del gimnasio en la jornda de la mañana los dias lunes miercoles y viernes en el horario de 10am a 1pm,
 se realizo la progamacion de las pausas activas para los meses de junio y julio, y la programacion de dos charlas de tips de nutricion la primera para el 12 de abril y la segunda en junio, se realizo solicitud de apoyo a el area de mantenimineto para el arreglo de la puerta principal del gimnasio y la bodega, el cambo de bombillas de iluminacion y cambio de un vidrio en la oficina, se realizo estudio previo para el mantenimiento correctivo de la maquinas del gimnasio y se envio a la coordinacion de bienestar para su aprovacion </t>
  </si>
  <si>
    <t>Esta actividad esta programada para el mes de mayo</t>
  </si>
  <si>
    <t>El 16 de marzo se realizó la jornada de fortalecimiento de la RED CUIDADANA a través de la entrega de dispositivos de apoyo para la seguridad del entorno por parte de la Secretaría de Seguridad y Convivencia Ciudadana
Evidencia:
https://itceduco-my.sharepoint.com/:f:/g/personal/bienestaruniversitario_itc_edu_co/Ehjq9HXaYEpLgrmRzTTDyz4BevJaXpa0vipkhnFrq7BA-A?e=20LNnk</t>
  </si>
  <si>
    <t>A la fecha se han realizado 1667 caracterizaciones a estudiantes PES:
Evidencia:
https://itceduco-my.sharepoint.com/:f:/g/personal/bienestaruniversitario_itc_edu_co/EoAjLQ8OZVRDolLsH1CrUF0Bsfna0oBaZi_JphMsAO0wiQ?e=pV0EcV</t>
  </si>
  <si>
    <t>A la fecha de los 1667 estudiantes caracterizados se tiene el reporte de 252 alertas tempranas identificadas.
Evidencias:
https://itceduco-my.sharepoint.com/:f:/g/personal/bienestaruniversitario_itc_edu_co/Ejh8WPg--pZNvPwnacuWX4cBHQ17lrbvdVCTqakgEYaM-A?e=lGWDW9</t>
  </si>
  <si>
    <t xml:space="preserve">En los meses de enero a marzo se han registrado los siguientes apoyos:
No ACTIVIDADES GRUPALES
283
No PARTICIPANTES
2127
No APOYOS INDIVIDUALES
426
No. ESTUDIANTES APOYADOS INDIVIDUALES
311
No. ESTUDIANTES APOYADOS UNICOS TOTAL
2266
Evidencias:
https://itceduco-my.sharepoint.com/:b:/g/personal/bienestaruniversitario_itc_edu_co/Ed9m3rHz_iVJp9Bk-9O4sn0BYk3GBwhYglc1btWH0dKUfw?e=aiaNNm
</t>
  </si>
  <si>
    <t>Alertas académicas generadas en el primer corte:
Evidencia:
https://itceduco-my.sharepoint.com/:b:/g/personal/bienestaruniversitario_itc_edu_co/EQ1XdGpO3LhCgtj142hOn8kBc7WRi71foBdr3nwlFfDHgA?e=nfz5mm</t>
  </si>
  <si>
    <t>Se han realizado 134 acompañamientos con docentes, administrativos y estudiantes.</t>
  </si>
  <si>
    <t>La Catedra ETITC se ha desarrollado de la siguiente manera: 
1° conferencia 7 marzo. El evento contó con la participación el Hno. Ariosto Ardila Silva como conferencista. Tema central: Conformación del proyecto y Tramite de la homologación de la Catedra ETITC con la Asignatura humanidades (participación de 260 estudiantes de las sedes Tintal y Centro)
2° Conferencia 17 de abril: conferencista Guillermo Rudas. Tema: cambio climático y conservación de la biodiversidad: retos para Colombia desde una perspectiva económica. (participación de 530 estudiantes de las sedes Tintal y Centro)</t>
  </si>
  <si>
    <t xml:space="preserve">El seguimiento y evaluaciones es desarrollado por la profesora Jaqueline prieto y Rafael Cepeas.
Los profesionales entregan talleres y actividades para dar continuidad de al proceso de Homologación de la asignatura Humanidades 1 y 2  
</t>
  </si>
  <si>
    <t>En los meses de enero a marzo se realizaron las siguientes actividades:
11 AL 15 de enero apoyo en movilidad Docente - Jornada pedagògica docente (5 apoyos)
Estudios Previos y proceso de contratación profesional de apoyo Programa de Inclusiòn - En proceso.
Elaboración Borrador Política de Inclusión - En revisión y aprobación consejo académico y directivo.
Evidencias:
https://itceduco-my.sharepoint.com/:f:/g/personal/bienestaruniversitario_itc_edu_co/EmKEsBdiIWlLsaAF5Vg5FHkBxjMxxBe2AD6P8opxBH1m5g?e=VktW12</t>
  </si>
  <si>
    <t xml:space="preserve">*Convocatoria proyectos de desarrollo tecnológico  e innovación
* salidas Centro de Pensamiento 
</t>
  </si>
  <si>
    <t xml:space="preserve">*Formación en Actividades Ciencia, Tecnología e Innovación
*Propiedad industrial </t>
  </si>
  <si>
    <t>II Encuentro Red de Investigación Estudiantil de la ETITC</t>
  </si>
  <si>
    <t>Se elaboraron los documentos de la convocatoria y piezas gráficas para difusión de las convocatorias 13.
Se proyecta su lanzamiento para el 17 de abril de 2023 respectivamente.
Objetivo: Consolidar los grupos de investigación de la ETITC, articulados con las líneas de investigación institucionales, https://etitc.edu.co/archives/acuerdo0092022.pdf en el marco del Sistema Nacional de Ciencia Tecnología e Innovación y el Plan de Desarrollo Institucional 2021 – 2024 a través de la vinculación de los productos derivados de los proyectos desarrollados en el marco de la presente convocatoria y generar innovación y desarrollo de impacto social, económico y ambiental.</t>
  </si>
  <si>
    <t>Se realizará en Agosto de 2023</t>
  </si>
  <si>
    <t xml:space="preserve">Se descargo la data de Altmetrics entre 1990-2022 de las publicaciones de la ETITC.
Se recibió el consolidado de productos registrados en Minciencias de los grupos de investigación.
Se solicitó a comunicaciones un plan de divulgación de las nuevas líneas de investigación. </t>
  </si>
  <si>
    <t>Boletin Numero 8. 
.1.EL PAPEL DE LA INVESTIGACIÓN EN MI FORMACIÓN ACADÉMICA
2.La responsabilidad bioética en la ETITC
3.El papel de la mujer en la seguridad informática                                                                                                                                                                                                                                                                                                                                                                                                                                                         Convocatoria Cuadernos ETITC</t>
  </si>
  <si>
    <t xml:space="preserve">Se esta trabajando en el documento de autoevaluación del CPDT. 
A partir del mes de junio se estructurará el plan de mejoramiento. 
</t>
  </si>
  <si>
    <t>Convocatorias  Financiación  proyectos de investigación N°10-2022, 12-2022 y proyectos disciplinares</t>
  </si>
  <si>
    <t xml:space="preserve">Convocatoria 10-2020
Estudios Previos Radicados por  $31.519.461
Jornada Tierra y Hacking Day : $ 1.821.000
Equipos Techne $ 6.852.190
Tarjetas e insumos Techne $ 22.000.000
Insumos extrusora GEA: $ 846.271
Convocatoria 12-2023 
Acta inicio proyecto de investigación grupo GIPEC Revisión dos propuestas grupos KDEMY y PRODIGIO </t>
  </si>
  <si>
    <t>Se realizará el junio 22 
Se envió formulario de Preinscripción y se registró
Cotización para los estudios previos- (COMPENSAR: 2,420,151)</t>
  </si>
  <si>
    <t>Estudios previos  firmados y CDP Expedido 11023 de 2023 
Se realizará el 26 de Octubre (7447100) "PRESTAR SERVICIOS LOGISTICOS COMO APOYO A LA GESTIÓN DE LA VICERRECTORÍA DE IVESTIGACIÓN, EXTENSIÓN Y TRANSFERENCIA PARA APOYAR EL
DESARROLLO DE LA ACTIVIDAD DEL DIA DEL INVESTIGADOR"</t>
  </si>
  <si>
    <t>Evento para Finales de Abril  (26)  , no se requiere dinero</t>
  </si>
  <si>
    <t>Se hizo la gestión de pago del mantenimiento de la patente. Solicitud de CDP (20 de febrero) y proceso de pago ante la Superintendencia de Industria y Comercio (Resolución 095 de 2023) $500.500</t>
  </si>
  <si>
    <t>El documento está en proceso de elaboración (se encuentra el borrador.)</t>
  </si>
  <si>
    <t xml:space="preserve">Se envió correo electrónico de inicio de año para hacer la actualización de los logos y dar la bienvenida a las instituciones .
</t>
  </si>
  <si>
    <t>Porcentaje de elaboración del programa de mantenimiento e intervención de los espacios verdes verticales y horizontales</t>
  </si>
  <si>
    <t>La certificación está vigente por medio del Cto 219-2022, este está vigente hasta el 30 de diciembre de 2023</t>
  </si>
  <si>
    <t xml:space="preserve">Se han desarrollado 7 reuniones en las cuales se habla acerca de los recursos para el desarrollo de los Proyectos integradores, articulados al PEP y el PEI </t>
  </si>
  <si>
    <t xml:space="preserve">El Cto 248- 2023 se encuentra vigente hasta el 30 de noviembre de 2023. </t>
  </si>
  <si>
    <t xml:space="preserve">Esta actividad tendrá lugar durante el 4ª trimestre de la vigencia </t>
  </si>
  <si>
    <t xml:space="preserve">Se encuentra vigente el Cto - 225 de 2022, mediante el cual se adquirieron 50 licencias vigentes hasta el 31 de agosto de 2023. </t>
  </si>
  <si>
    <t>Esta actividad queda pendiente para la 2ª trimestre. (3 al 5 de mayo)</t>
  </si>
  <si>
    <t xml:space="preserve">F. Sistemas: Esta actividad aún no se ha desarrollado 
F. P. Industriales: Esta actividad se desarrollará durante el 2 trimestre de la vigencia. La resolución de pago se evidencia aprobada del 11 de mayo de 2022 
Se desarrolla una fase de estudio de mercado (actualización de cotizaciones)
</t>
  </si>
  <si>
    <t>A partir de los archivos actualizados se realizo un diagnóstico de documentos a priorizar para su digitalización.</t>
  </si>
  <si>
    <t xml:space="preserve">La política institucional "Enseñanza de una segunda lengua" fue elaborada por la Vicerrectoría Académica. Fue presentada ante el Consejo Académico el martes 11 de abril, como resultado fue necesario realizar ajustes. Se proyecta ser presentada ante el Consejo Académico el miércoles 19 de abril.   
De los 15 programas de pregrado, 12 tienen 7 niveles de inglés como asignaturas obligatorias y 3 lo tienen como eléctivas obligatorias (Mecatronica en sus diferentes nivemes de formación). </t>
  </si>
  <si>
    <t xml:space="preserve">Se encuentra pendiente la contratación del profesional (Cto-198 de 2023), que dará apoyo y soporte a la implementación del PETI en el marco de la política Gobierno Digital.  </t>
  </si>
  <si>
    <t>Se encuentra pendiente la contratación del profesional (Cto-198 de 2023), que dará apoyo y soporte a la implementación del PETI en el marco de la política Gobierno Digital.  
Por otra parte, la medición IDI, se desarrollara durante el 2° trimestre de la vigencia.</t>
  </si>
  <si>
    <t>Se han realizado las siguientes actividades: 
Actualización y elaboración de estudios técnicos arquitectónicos, estructurales, hidrosanitarios, eléctricos, voz y datos, CCTV, presupuesto, programación de obra entre otros necesarios para la obtención de la licencia de construcción en modalidad de reforzamiento estructural y la ejecución de la obra de reforzamiento estructural de los bloques estructurales 1, 2, 3 y 6 de la instalación Central de la ETITC. 
Obtención de la licencia de construcción en modalidad de reforzamiento estructural con el acto administrativo No. 11001-1-22-2614 con fecha de expedición 4 de agosto de 2022 y fecha de ejecutoría 22 de agosto de 2022.</t>
  </si>
  <si>
    <t xml:space="preserve">A través del Otrosí modificativo número 01, el 13 de febrero de 2023, la alcaldía local de Kennedy, hizo entrega de dotaciones a la Sede Tintal (equipos, mobiliario) por un valor de $4.432.902.558. Se encuentra adecuados y en funcionamiento 9 laboratorios, 7 aulas de clase (para un total de 24 aulas adecuadas), una biblioteca y un auditorio.  
</t>
  </si>
  <si>
    <t xml:space="preserve">Desde la Vicerrectoría Administrativo y Financiero se afirma que, las condiciones institucionales han cambiado, toda vez que la política de gratuidad cobija a más de 95% de los estudiantes, por ende, no se justifica desarrollar un sistema completo para impactar menos del 5% de los estudiantes.
Teniendo en cuenta diagnósticos realizados se determinó que el sistema académico-administrativo por sistema de créditos académicos se ejecuta conforme a las necesidades institucionales; por lo tanto, no ha sido necesario ser modificado. 
</t>
  </si>
  <si>
    <t>La medición del Índice de Desempeño Institucional vigencia 2022, se realizará durante el 2° trimestre de la vigencia 2023.</t>
  </si>
  <si>
    <t xml:space="preserve">El pasado 7 de enero desde la Rectoría se solicito  a un externo calificado una propuesta para la "Prestación de servicios en el acompañamiento en la estructuración organizacional, de las plantas Docente Bachillerato, Docentes de Educación Superior y la actualización del estudio técnico de cargas laborales para determinar los requerimientos reales de la planta administrativa con miras de una modificación de la planta  de personal Administrativa y/o creación de la Planta temporal.  
(9.02.2023) 1° Propuesta técnica y financiera Universidad Nacional. Dicha propuesta asciende a $619.051.263.
</t>
  </si>
  <si>
    <r>
      <t xml:space="preserve">La medición del índice de Clima Laboral es realizado cada 2 años. Para la vigencia 2021 dicho ejercicio dio como resultado un 8.3/10, sobrepasando en un 0.8 puntos porcentuales la meta para la vigencia (7.5).
La lectura vigencia 2023 se proyecta para el mes de septiembre.   
Según el  Programa de Bienestar Laboral, se han desarrollado las siguientes actividades:
</t>
    </r>
    <r>
      <rPr>
        <b/>
        <sz val="12"/>
        <color theme="1"/>
        <rFont val="Calibri Light"/>
        <family val="2"/>
        <scheme val="major"/>
      </rPr>
      <t xml:space="preserve">1. Caminatas: </t>
    </r>
    <r>
      <rPr>
        <sz val="12"/>
        <color theme="1"/>
        <rFont val="Calibri Light"/>
        <family val="2"/>
        <scheme val="major"/>
      </rPr>
      <t xml:space="preserve">Se han realizado 2, con la participación de 36 personas entre administrativos, estudiantes, PES y IBITI.
</t>
    </r>
    <r>
      <rPr>
        <b/>
        <sz val="12"/>
        <color theme="1"/>
        <rFont val="Calibri Light"/>
        <family val="2"/>
        <scheme val="major"/>
      </rPr>
      <t xml:space="preserve">2. Baby shower: </t>
    </r>
    <r>
      <rPr>
        <sz val="12"/>
        <color theme="1"/>
        <rFont val="Calibri Light"/>
        <family val="2"/>
        <scheme val="major"/>
      </rPr>
      <t xml:space="preserve">Se han realizado 2, con la participación de 70 personas aproximadamente.
</t>
    </r>
    <r>
      <rPr>
        <b/>
        <sz val="12"/>
        <color theme="1"/>
        <rFont val="Calibri Light"/>
        <family val="2"/>
        <scheme val="major"/>
      </rPr>
      <t xml:space="preserve">3. Conmemoración día Internacional de la Mujer: </t>
    </r>
    <r>
      <rPr>
        <sz val="12"/>
        <color theme="1"/>
        <rFont val="Calibri Light"/>
        <family val="2"/>
        <scheme val="major"/>
      </rPr>
      <t xml:space="preserve">Se contó la participación de aproximadamente 450 personas.
</t>
    </r>
    <r>
      <rPr>
        <b/>
        <sz val="12"/>
        <color theme="1"/>
        <rFont val="Calibri Light"/>
        <family val="2"/>
        <scheme val="major"/>
      </rPr>
      <t xml:space="preserve">4. Día de San José: </t>
    </r>
    <r>
      <rPr>
        <sz val="12"/>
        <color theme="1"/>
        <rFont val="Calibri Light"/>
        <family val="2"/>
        <scheme val="major"/>
      </rPr>
      <t xml:space="preserve">Se envío correo electrónico a todo el personal de la ETITC.
</t>
    </r>
    <r>
      <rPr>
        <b/>
        <sz val="12"/>
        <color theme="1"/>
        <rFont val="Calibri Light"/>
        <family val="2"/>
        <scheme val="major"/>
      </rPr>
      <t xml:space="preserve">5. Eucaristías: </t>
    </r>
    <r>
      <rPr>
        <sz val="12"/>
        <color theme="1"/>
        <rFont val="Calibri Light"/>
        <family val="2"/>
        <scheme val="major"/>
      </rPr>
      <t xml:space="preserve">Se realizó 1 en el marco del inicio de cuaresma.
</t>
    </r>
    <r>
      <rPr>
        <b/>
        <sz val="12"/>
        <color theme="1"/>
        <rFont val="Calibri Light"/>
        <family val="2"/>
        <scheme val="major"/>
      </rPr>
      <t>6. Manifestaciones de solidaridad y condolencia:</t>
    </r>
    <r>
      <rPr>
        <sz val="12"/>
        <color theme="1"/>
        <rFont val="Calibri Light"/>
        <family val="2"/>
        <scheme val="major"/>
      </rPr>
      <t xml:space="preserve">
En la actual vigencia se ha acompañado a 5 funcionarios quienes han perdido familiares en primer grado de consanguinidad.
</t>
    </r>
    <r>
      <rPr>
        <b/>
        <sz val="12"/>
        <color theme="1"/>
        <rFont val="Calibri Light"/>
        <family val="2"/>
        <scheme val="major"/>
      </rPr>
      <t xml:space="preserve">7. Cumpleaños: </t>
    </r>
    <r>
      <rPr>
        <sz val="12"/>
        <color theme="1"/>
        <rFont val="Calibri Light"/>
        <family val="2"/>
        <scheme val="major"/>
      </rPr>
      <t xml:space="preserve">A través de un mensaje enviado por correo electrónico se ha saludado al personal de la ETITC que ha cumplido años.
En los habladores ubicados en Sala de profesores IBTI, PES, Oficina de Talento Humano se publica el listado mensual de cumpleaños.
</t>
    </r>
    <r>
      <rPr>
        <b/>
        <sz val="12"/>
        <color theme="1"/>
        <rFont val="Calibri Light"/>
        <family val="2"/>
        <scheme val="major"/>
      </rPr>
      <t xml:space="preserve">8. Plan de Bienestar Laboral e Incentivos: </t>
    </r>
    <r>
      <rPr>
        <sz val="12"/>
        <color theme="1"/>
        <rFont val="Calibri Light"/>
        <family val="2"/>
        <scheme val="major"/>
      </rPr>
      <t xml:space="preserve">Se estructuró el plan de bienestar laboral para el presente año, de acuerdo con los lineamientos establecidos desde la Función Pública, se encuentra publicada en la página institucional.
</t>
    </r>
    <r>
      <rPr>
        <b/>
        <sz val="12"/>
        <color theme="1"/>
        <rFont val="Calibri Light"/>
        <family val="2"/>
        <scheme val="major"/>
      </rPr>
      <t xml:space="preserve">9. Código de Integridad: </t>
    </r>
    <r>
      <rPr>
        <sz val="12"/>
        <color theme="1"/>
        <rFont val="Calibri Light"/>
        <family val="2"/>
        <scheme val="major"/>
      </rPr>
      <t xml:space="preserve">Se diseñó una metodología de concurso con el fin de fortalecer la apropiación de los valores. En el mes de abril se llevará a cabo la socialización y se dará inicio en mayo. 
</t>
    </r>
    <r>
      <rPr>
        <b/>
        <sz val="12"/>
        <color theme="1"/>
        <rFont val="Calibri Light"/>
        <family val="2"/>
        <scheme val="major"/>
      </rPr>
      <t xml:space="preserve">10. Convenios: </t>
    </r>
    <r>
      <rPr>
        <sz val="12"/>
        <color theme="1"/>
        <rFont val="Calibri Light"/>
        <family val="2"/>
        <scheme val="major"/>
      </rPr>
      <t xml:space="preserve">Se renovó el convenio con el colegio Menorah, con el objetivo de contar con apoyo de estudiantes de grado once practicantes de auxiliar administrativo.  Contamos con 11.
Selección y Vinculación
Seguimiento al plan de acción
 I trimestre 2023
1. Procesos
A la fecha se han suplido 9 vacantes de la planta de personal.
Publicaciones vacantes portal web institucional.
</t>
    </r>
  </si>
  <si>
    <t>El 3 de marzo de 2023 la CNSC reitero la información reportada al 15 de diciembre de 2022: 
se le informa a la ESCUELA TECNOLOGICA INSTITUTO TECNICO CENTRAL que está presupuestado culminar la etapa de planeación del próximo proceso de Selección de orden nacional, en el segundo semestre del presente año (2023), teniendo en cuenta que como se le menciono en el oficio con radicado de salida 2022RS120298, que en este momento nos encontramos en contacto con otros entes del nivel Nacional, con el fin adicionar la cantidad de vacantes necesarias para darle viabilidad al Proceso de Selección.</t>
  </si>
  <si>
    <t>Desde la Vicerrectoría Académica se solicitó a un tercero acreditado la propuesta para realizar el respectivo concurso, con el objetivo "Prestar los servicios de acompañamiento para la implementación y desarrollo del "Concurso Profesonal 2023 para proveer ocho (8) cargos docentes en dedicación de tiempo completo y veintiuno (21) cargos docentes en dedicación de medio tiempo en los Programas de Educación Superior de la Escuela Tecnológica Instituto Técnico Central."
Se recibieron 2 propuestas 
28/03/2023 Universidad de Pamplona (descartada, por no cumplir con las necesidades de la ETITC)  
17/04/2023 UNA por un valor por 282.500.00. Se revisa su viabilidad.</t>
  </si>
  <si>
    <t>El documento "Plan de Desarrollo Profesoral 2023 - 2026" se encuentra elaborado en un 50% ; este integra la siguiente estructura:
*Política de desarrollo docente
*componente conceptuales del plan de formación 
*Diagnóstico institucional 
*Metodologia de implementación del PDP.
La finalización de elaboración se proyecta durante el 3° trimestre de la vigencia.</t>
  </si>
  <si>
    <t xml:space="preserve">Durante el 1° trimestre de la vigencia 2023 se realizo una encuesta para determinar las necesidades y expectativas de los docentes en los diferentes ámbitos laborales (Dimensiones estructuradas por el área Bienestar laboral: Bienestar psicosocial, efectos colaterales). Se proyecta llevar la encuesta al Comité de coordinación del IBTI para su ajuste, posterior estructuración de las actividades a desarrollar para la vigencia 2023 .
Se realizó una charla de neuroeducación, realizada por el área de bienestar Universitario.  
</t>
  </si>
  <si>
    <t xml:space="preserve">Se cuenta con el documento “Manual para la implementación de la política de comunicaciones”, mediante el cual se busca definir las directrices para la materialización de la política de comunicaciones institucional, el documento integra 3 ejes: 1.Lo interno. 2. Lo externo, 3. Institucional. El documento será expuesto el el CIGD para su aprobación.
PARRILA COTENIDO: 
La estrategia para la elaboración de la parrilla de contenido: Creación de la matriz “Parrilla de contenido”; se realiza a partir del diligenciamiento del DIE- PC- 06, luego se incluyen las diferentes actividades acordes al cronograma a desarrollar por el área. 
</t>
  </si>
  <si>
    <t xml:space="preserve">Duranrte el 1º trimestre de la vigencia para la implementación del PINAR se han adelantado las siguientes acciones:
El Programa de Gestión Documental (transferencias y actualización de inventarios), se actualizó el inventario institucional que reposa en el archivo central a partir de las transferencias realizadas por las áreas en la vigencia.
(Contratación, Secretaría General, Control Interno, Calidad, Contabilidad y Presupuesto). (100 % de avance).
*Teniendo cuenta la corrección de AGN se ajustaron los requerimientos solicitados a dos series documentales (93% de avance). Se validará su actualización final durante el mes de julio
Elaborar e Implementar el Instructivo de Disposición de Documentos: El instructivo se encuentra elaborado en un 80%
Se proyecta realizar la actualización de formatos de acuerdo al formato emitido por la Of. Calidad (70%)
En términos generales se evidencia un avance de 73%.
</t>
  </si>
  <si>
    <t xml:space="preserve">Se han realizado actividades de mantenimiento bajo ordenes de trabajo: 
*Reparación de la puerta principal
*Reunión para la Hermetización (Gestión documental)
*Organización del mobiliario existente.
*Retiro de movilirio nuevo (40 pupites, 3 sillas).
</t>
  </si>
  <si>
    <t>A la fecha se ejecuta el Cto 302 de 2022, "REALIZAR LOS ESTUDIOS TÉCNICOS ESTRUCTURALES, ARQUITECTÓNICOS, DE REDES, DE USO Y DE CONTEXTO (ECONÓMICO, SOCIAL, AMBIENTAL, LEGAL, HISTÓRICO) PARA DEFINIR LA VIABILIDAD DE USO DE LOS BIENES INMUEBLES (CASA Y EDIFICIO) DE LA ESCUELA TECNOLÓGICA INSTITUTO TÉCNICO CENTRAL UBICADOS EN LA CALLE 18 NO. 13 - 01 DE LA CIUDAD DE BOGOTÁ."
Producto.
*Levantamiento topografico, arquitectonico, de suelos, de redes y estuctural y doc. tècnico de soporte.
Dicho estudio expresa una posible demolición del eficifio de la estructura.</t>
  </si>
  <si>
    <t xml:space="preserve">Desde el mes de noviembre se presentó para su actualización tanto el Modelo de Gestión de Inmuebles y el Plan de Mantenimiento de la Planta Física 
ante la Vicerrectoría Administrativa y Financiera. 
Teniendo en cuenta que hasta el mes de marzo se consolido el grupo de trabajo que está a cargo de las actividades en el Comodato de Kennedy, se realizan las correcciones y recomendaciones a los documentos mencionados (división del documento, dar claridad de los bienes inmuebles en comodato y actividad a realizar en los mismo).
Se proyecta elaborar sus versiones finales durante la 3° y 4° semana de abril, para posterior presentación ante los espacios de decisión correpondientes </t>
  </si>
  <si>
    <t xml:space="preserve">Se han desarrollado las siguientes actividades en el Comodato de Kennedy -Tintal (febrero y marzo consolidación de equipo) 
*Poda de las zonas verdes 
*Fumigación 
*Mantenimiento de cubiertas
*Instalación de biciparqueaderos.
</t>
  </si>
  <si>
    <t>Desde la vigencia 2021 se cuenta con las especializaciones: Diseño y Gestión de Sistemas y Dispositivos para Internet de las Cosas, Seguridad y Salud en el Trabajo. por ende, el indicador estratégico fue cumplido.</t>
  </si>
  <si>
    <t>Esta Actividad no ha tenido avance durante el 1º trimestre.</t>
  </si>
  <si>
    <t>Estrategias desplegadas para asegurar la articulación y/o integración entre el 
IBTI y los PES de la ETITC</t>
  </si>
  <si>
    <t>IBTI
GITEPS</t>
  </si>
  <si>
    <t xml:space="preserve">Durante el 1° trimestre de la vigencia se ha estructurado el proyecto de tu Escuela a mi Escuela: 
Proyecta pre ITC, preparación a estudiantes de 5° de otras instituciones para el ingreso a la ETITC (dicha participación es gratuita).
*Apoya con grupos juveniles que prestan servicio social (grados 9°, 10° y 11°). Se envía la invitación a aspirantes.
Se proyecta desarrollar desde el 22 al de abril al 23 de septiembre de 2023. 
*Revisar la estrategia de mi escuela a mi universidad.
</t>
  </si>
  <si>
    <t>Según los datos registrados en el aplicativo ADVISER, se ha apoyado durante el 1° trimestre de la vigencia, a 2.023 estudiante, equivalentes al 58.62% de total de 3.473 estudiantes matriculados.
Se llevo acabo el proceso de inducción para los estudiantes nuevos que ingresan a primer semestre, de la siguiene forma:
Miercoles 25 de enero 463 estudiantes
Jueves 26 de enero 484 estudiantes
viernes 27 de enero 445 estudiantes 
Lunes 30 de enero  454 estudiantes
Martes 31 de enero 399 estudiantes
Miercoles 1 de febrero inducción especifica jovenes a la u de las cuatro convocatorias
https://itceduco-my.sharepoint.com/personal/psicologia1_itc_edu_co/_layouts/15/onedrive.aspx?id=%2Fpersonal%2Fpsicologia1%5Fitc%5Fedu%5Fco%2FDocuments%2F2023%20BIENESTAR%20febrero%2028%2FINDUCCI%C3%92N%2FINFORME%20DE%20INDUCCI%C3%93N%2FINFORME%20INDUCCI%C3%92N%202023%2D1%20v2%2Edoc%2Epdf&amp;parent=%2Fpersonal%2Fpsicologia1%5Fitc%5Fedu%5Fco%2FDocuments%2F2023%20BIENESTAR%20febrero%2028%2FINDUCCI%C3%92N%2FINFORME%20DE%20INDUCCI%C3%93N&amp;ga=1</t>
  </si>
  <si>
    <t xml:space="preserve">Se proyecta durante el próximo Consejo Académico presentar las electivas Deportes y Artes por el decano de la facultad de sistemas. 
La Catedra ETITC se ha desarrollado de la siguiente manera: 
1° conferencia 7 marzo. El evento contó con la participación el Hno. Ariosto Ardila Silva como conferencista. Tema central: Conformación del proyecto y Tramite de la homologación de la Catedra ETITC con la Asignatura humanidades (participación de 260 estudiantes de las sedes Tintal y Centro)
2° Conferencia 17 de abril: conferencista Guillermo Rudas. Tema: cambio climático y conservación de la biodiversidad: retos para Colombia desde una perspectiva económica. (participación de 530 estudiantes de las sedes Tintal y Centro)
</t>
  </si>
  <si>
    <t>Con relación a Eventos Académicos (Congreso): 
Se realizaron los estudios previos del evento con el objeto contractual "PRESTACIÓN DE SERVICIOS, LOGÍSTICA E INSTALACIONES PARA LA REALIZACIÓN DEL SEGUNDO CONGRESO DE INGENIERÍA, DESARROLLO HUMANO Y SOSTENIBILIDAD GLOBAL" ($68.903.451), el contrato está en proceso de elaboración por parte de la Secretaría General.
Se proyecta la realización del Congreso durante la 1° semana de octubre
Solicitud de CDP del 10 de marzo de 2023</t>
  </si>
  <si>
    <t xml:space="preserve">*Frente a la Renovación  y capacitación en  base de datos  Web Of Science: 
Estudios previos radicados para renovación de membresía
13/03/2023 24 docentes Capacitados
25/02/2023  30 estudiantes
04/03/2023  33  estudiantes
</t>
  </si>
  <si>
    <t>*Renovación y capacitación de la herramienta Turnitin:  Estudios previos radicados para renovación de membresía (CDP 16022 por $29.000.000)
Capacitación para administrador de la herramienta ( 8 Febrero)
Capacitación programada para el 4 de mayo (virtual)</t>
  </si>
  <si>
    <t>*Con relación a la Formación en Actividades Ciencia, Tecnología e Innovación *Propiedad industrial: 
Se adelantó encuesta a los profesores para indagar sobre temas de capacitación (9 tematicas)  y se definió cronograma (marzo 13 a junio 1).</t>
  </si>
  <si>
    <t>Resolución 577 de 2022 "Por la cual se crea la Red lnstitucional del Centro de Pensamiento y
Desarrollo Tecnológico".
Red del Centro de Pensamiento
Relación integrantes Red del Centro de Pensamiento
Correo enviado a  los integrantes de la Red del Centro de Pensamiento para reunión 19 de abril 
https://www.etitc.edu.co/es/page/investigacion&amp;centropensamiento</t>
  </si>
  <si>
    <t xml:space="preserve">*La III Jornada actualización y fomento acreditación (equipo VIET) fue Realizada  16 y 17 de febrero en LagoMar Girardot. 17 participantes.
"Objetivo General: Proyectar en el presente año la Acreditación de Alta Calidad como un proceso académico esencial en relación con la Investigación, la Extensión y los Egresados, de conformidad con la normatividad vigente."
Taller No. 1 Equipo factor 6, 7 y 12
Taller No. 2 Equipo factor 6, 7 y 12
Taller No. 3 En marcha. </t>
  </si>
  <si>
    <t>La Vicerrectoría de Investigación, se estructuran los documentos para la implementación de procedimientos y actualización de  reglamentación para transferencia de conocimiento</t>
  </si>
  <si>
    <t>Actualmente se desarrollan las siguientes asignaturas:
Preingeniero: Matemáticas, COE, Física, dibujo técnico, orientación profesional. (13.02.2023/ 02.06.2023).
Desarrollo de las certificaciones.
Automatización industrial
Baja tensión (24.3.2023/24.06.2023)
Lean management (16.02.2023)(120 horas)</t>
  </si>
  <si>
    <t xml:space="preserve">Con el fin de consolidar posibles convenios con colegios se realizo una Visita de exploracion al Colegio Atanasio Girardot IE 08 de Febrero 2023  /  
se realizó con el fin de mostrar la oferta institucional (preingeniero)
</t>
  </si>
  <si>
    <t xml:space="preserve">Durante la vigencia 2023 no se han estructurado proyectos. </t>
  </si>
  <si>
    <t xml:space="preserve">Según lo reportado en la bitácora del proceso Gestión ambiental se reporta: 
1. Reciclaje, bajas de elementos (8.909,4 kg)
2. Eficiencia de puntos ecológicas y separación en la fuente (349.71 kg de residuos) 
3. Residuos peligrosos. Corresponde a la entrega de bajas (93.7 kg de residuos aparatos eléctricos y electrónico) 
4. Entrega de escombros (4 metros cubico) y desechos (8 metros cúbicos de escombro), productos de mantenimiento.
</t>
  </si>
  <si>
    <t xml:space="preserve">La ejecución de esta meta esta sujeta al desarrollo y cumplimiento de la ME 25. 
A la fecha del seguimiento se ha adelantado las siguientes actividades:
El Cto 302 de 2022, "REALIZAR LOS ESTUDIOS TÉCNICOS ESTRUCTURALES, ARQUITECTÓNICOS, DE REDES, DE USO Y DE CONTEXTO (ECONÓMICO, SOCIAL, AMBIENTAL, LEGAL, HISTÓRICO) PARA DEFINIR LA VIABILIDAD DE USO DE LOS BIENES INMUEBLES (CASA Y EDIFICIO) DE LA ESCUELA TECNOLÓGICA INSTITUTO TÉCNICO CENTRAL UBICADOS EN LA CALLE 18 NO. 13 - 01 DE LA CIUDAD DE BOGOTÁ."
Producto.
Levantamiento topografico, arquitectonico, de suelos, de redes y estuctural y doc. tècnico de soporte.
(Demolición).
Se han realizado actividades de mantenimiento bajo ordenes de trabajo : 
*Reparación de la puerta principal
*Reunión para la Hermetización (Gestión documental)
*Organización del mobiliario existente.
*Retiro de movilirio nuevo (40 pupites, 3 sillas)
</t>
  </si>
  <si>
    <t>Esta actividad se ejecutará una vez se reciban los productos de la actividad anterior.</t>
  </si>
  <si>
    <t xml:space="preserve">El CONTRATO 313-2022 se encuentra en ejecución (inicio 29.12.22 finaliza 29.05.2023) “ESTUDIO TÉCNICO DE SEGURIDAD HUMANA Y ACCESIBILIDAD UNIVERSAL EN EL CUMPLIMIENTO DE LA NORMATIVA VIGENTE. INCLUYE DISEÑO ARQUITECTÓNICO, ESTRUCTURAL, REDES Y TRÁMITES ANTE ENTIDADES COMPETENTES.” Por un valor $50.000.000
Se entregaron 32 puntos de conflicto en los cuales no se cuenta con adecuaciones de accesibilidad reducida completa. Se proyecta intervenir 10 puntos de conflicto para la vigencia 2023. 
</t>
  </si>
  <si>
    <r>
      <rPr>
        <b/>
        <sz val="12"/>
        <color theme="1"/>
        <rFont val="Calibri Light"/>
        <family val="2"/>
        <scheme val="major"/>
      </rPr>
      <t xml:space="preserve">Ejecución de la Fase 2 del mantenimiento de las baterías de baños:
</t>
    </r>
    <r>
      <rPr>
        <sz val="12"/>
        <color theme="1"/>
        <rFont val="Calibri Light"/>
        <family val="2"/>
        <scheme val="major"/>
      </rPr>
      <t xml:space="preserve">Se ejecuta el 317 de 2022 "EJECUCIÓN DEL MANTENIMIENTO DE LAS BATERÍAS DE BAÑOS PARA LA SEDE CENTRAL DE LA ESCUELA TECNOLÓGICA INSTITUTO TÉCNICO CENTRA". Inicio: 10 enero de 2023 y Finaliza: el 28 de abril 2023. $208.222.508
Se cuentan los los siguientes productos:
Mantenimiento del baño bloque F, J C, 
Adecuación del baño A-B (Adecuación)
Adecuación del baño del 4° piso bloque C
Se ejecuta el 325-2022 "“INTERVENTORÍA TÉCNICA, ADMINISTRATIVA Y FINANCIERA PARA EL MANTENIMIENTO DE LAS BATERÍAS DE BAÑOS PARA LA SEDE CENTRAL DE LA ESCUELA TECNOLÓGICA INSTITUTO TÉCNICO CENTRAL", por un valor de $17.994.942.
Se cuenta con los siguientes productos
Informes de seguimiento
Comités de obra señales 
</t>
    </r>
  </si>
  <si>
    <t xml:space="preserve">Esta actividad no ha tenido avance </t>
  </si>
  <si>
    <t>La estrategias se desarrollan de conformidad con la parrilla de contenido del la Oficina de Comunicaciones, es así que se muestra un avance del 15%</t>
  </si>
  <si>
    <t>Ejecutar los compromisos de la política de internacionalización y cooperación Nacional e Internacional de la ETITC.</t>
  </si>
  <si>
    <t>Se realizaron dos intervenciones culturales con agrupaciones externas artísticas para la conmemoración del día de la mujer con un grupo andino latinoamericano y una tuna que realizaron 
el inicio de su acompañamiento por los pasillos y balcones de la institución hacia el teatro.</t>
  </si>
  <si>
    <t>*Feria Universitaria 2023 Localidad Kennedy 31 de Marzo 2023  
*FERIA UNIVERSITARIA LHEMI LA
SALLE 2023 14 de Abril 2023</t>
  </si>
  <si>
    <t>Se encuentra en ejecución el Cto 166-2023 1.620.000</t>
  </si>
  <si>
    <t>Se encuentra en ejecución  Cto 164-2023 2.430.000</t>
  </si>
  <si>
    <t>Se encuentra en ejecución  Cto 163-2023 2.430.000</t>
  </si>
  <si>
    <t>Se encuentra en ejecución  Cto 165-2023 4.860.000</t>
  </si>
  <si>
    <t>Se encuentra en ejecución  Cto 167-2023 4.860.000</t>
  </si>
  <si>
    <t xml:space="preserve">Actividad definida para el 2° semestre </t>
  </si>
  <si>
    <t>Se esta ejecutando la etapa de contratación del profesional</t>
  </si>
  <si>
    <t>Ejecutar actividades entorno a la consolidación de la Red Institucional</t>
  </si>
  <si>
    <t xml:space="preserve">Formular el plan de mejoramiento de acuerdo a los crirterios de MinCiencias </t>
  </si>
  <si>
    <t>Actualmente estamos en convocatoria</t>
  </si>
  <si>
    <t>x</t>
  </si>
  <si>
    <t>La actividad no ha tenido avance</t>
  </si>
  <si>
    <t>Se encuentra en ejecución  Cto 141-2023 CURSO DE ELECTRICIDAD INDUSTRIAL (60 HORAS)</t>
  </si>
  <si>
    <t xml:space="preserve">Desde el área de Extensión se ofertan: 
Cursos: 15
Diplomados: 5
Certificaciones: 4
Cursos de idiomas: inglés 7 niveles. Frances 1 nivel.
Curso Pre ingeniero: 5 asignatiras.
Así mismo, se esta realizando firma de convenio macro con LENOR SA.
*Con Festo se realizó la renovación del convenio Marco de cooperación institucional suscrito entre las partes por un periodo de (5) años; la vigencia del convenio será hasta el 07 de noviembre del 2027. *INTECPLAST   estamos interesados en realizar un convenio Marco de cooperación institucional.
*HOME SERVICE S.A.S Empresa dedicada al mantenimiento y reparacion de linea blanca de electrodomesticos, estan interesados en realizar un convenio Marco de cooperación institucional, se realiza visita el 10 de Febrero. 
* Se plantea retomar convenio macro con Konnecta *COPNIA: realizar un convenio Marco de cooperación institucional el dia 19 de Abril tuvimos una reunion *FUNDACIÓN NEME  Esta fundacion  es una institución de servicio social constituida para promover el desarrollo de nuestro país, esta fundacion quiere que la ETITC Imparta un curso de sistemas de carga para vehículos eléctricos.
</t>
  </si>
  <si>
    <t>La fundación PAPORTI (fundación sin ánimo de lucro con el objetivo de generar cambios significativos en la vida de los niños, niñas y jóvenes menos favorecidos y en más alto grado de vulnerabilidad), desea suscribir un convenio con la ETITC para realizar trabajar por los jóvenes de la localidad de los mártires en conjunto con trabajo Social, especificamente en cuanto a intercambio de actividades que apoyan a la misión de la fundación y que también y otras que aportan a la visibilidad de la ETITC. El respectivo convenio se encuentra en revisión por las respectivas partes interesadas.</t>
  </si>
  <si>
    <t>Realizar la gestión necesaria para la correcta aplicación del MIPG
*Realizar el reporte FURAG ante el DAFP</t>
  </si>
  <si>
    <t>Programas ejecutados</t>
  </si>
  <si>
    <t xml:space="preserve">Fase del boque con reforzamiento </t>
  </si>
  <si>
    <t>ACT.ESTRAT.</t>
  </si>
  <si>
    <t>i</t>
  </si>
  <si>
    <t xml:space="preserve">26 METAS </t>
  </si>
  <si>
    <t xml:space="preserve">8 PROYECTOS </t>
  </si>
  <si>
    <t>13 PROYECTOS</t>
  </si>
  <si>
    <t>28 METAS</t>
  </si>
  <si>
    <t xml:space="preserve">Total de avance 1° trimestre </t>
  </si>
  <si>
    <t>6 PROYECTOS</t>
  </si>
  <si>
    <t>15 METAS</t>
  </si>
  <si>
    <t xml:space="preserve">En ejecución </t>
  </si>
  <si>
    <t xml:space="preserve">Para la estrategia de lo Social, se reporta en el 1° trimestre un total de 109 actividades, de este total el 16.5% corresponden a actividades que dependen de la apertura de cursos desde el Centro de Extensión y el 12.8% corresponde a actividades a desarrollar durante el 2° semestre.  En este sentido, para el desarrollo esta estrategia converge diferentes áreas de la Vicerrectoría Académica y de la Vicerrectoría de Investigación Extensión y Transferencia; alcanzando un avance del 26,8%.  </t>
  </si>
  <si>
    <t xml:space="preserve">Para el 1º trimestre de la vigencia, en la estrategia de lo institucional, se reportan 229 actividades a desarrollar durante la vigencia 2023, de las cuales 64 correspondiente al 28%, se proyectan a realizar durante el 2 semestre de la vigencia. 
Por otra, parte se evidencia un cumplimiento de 19,6%, evidenciando para el primer trimestre de la vigencia:
*Las diferentes áreas se encuentran ejecutando etapas precontractuales que se consolidaran durante el 2°, 3° y 4° trimestre de la vigencia.
*Teniendo en cuenta ejercicios de priorización existen actividades que, aunque son de relevancia para la institución, durante el 1° trimestre se les dio viabilidad a aquellas que atendían directamente la misionalidad de la ETITC.
</t>
  </si>
  <si>
    <t xml:space="preserve">Para la vigencia 2023, la estrategia de lo Ambiental evidencia 37 actividades a desarrollar, mismas que para el 1° trimestre de la vigencia muestra un avance del 18,3%; este atraso de 6.6% puntos porcentuales se debe a que:
*Algunos procesos a desarrollar desde Gestión de Recursos Físicos requieren recursos financieros, que la institución gestiona su adquisición por diferentes instancias.
*El 24% de las actividades del Proceso Gestión ambiental están programados para el 2% trimestre de la vigencia.
</t>
  </si>
  <si>
    <t xml:space="preserve">A corde al programa de mantenimiento de espacios verdes de la ETITC se realiza una vez al mes el mantenimiento de las zonas verdes y jardines de la sede Central. </t>
  </si>
  <si>
    <t>(40 metros cuadrados) metros cuadrados de Jardines verticales instalados según lo autorizado por Planta Física</t>
  </si>
  <si>
    <t xml:space="preserve">Programa en ejecución </t>
  </si>
  <si>
    <t xml:space="preserve">En diciembre de 2022 se da inicio al contrato 304-2022, mediante el cual se ejecutan los tratamientos autorizados para cada uno de los 28 arboles de la institución.
Se talaron 14 arboles que por su estado físico y sanitario no podían ser recuperados y se sempbraron 10 en compensación.
A través del contrato 291-2022 cuyo objeto es: ADECAUCIÓN DEL PARQUEADERO Y FABRICACIÓN E INSTALACIÓN DEL PROTOTIPO DE BIOCONSTRUCCIÓN PARA EL MANEJO Y ALMACENAMIENTO DE RESIDUOS DE LA ESCUELA TECNOLÓGICA INSTITUTO TÉCNICO CENTRAL. Se instalarán 24 jardineras junto con su vegetación. Dentro de las cuales se sembrarán especies enredaderas para que en un futuro se tengan aproximadamente 40m2 de jardín vertical.
</t>
  </si>
  <si>
    <t xml:space="preserve">El Cto Cto 284 se ejecuta a la fecha del seguimiento, teniendo como plazo de ejecución: 5.12.2022. -  6.08.2023.
Se han optenido como productos: </t>
  </si>
  <si>
    <t xml:space="preserve">Lo Social </t>
  </si>
  <si>
    <t>Lo Insitucional</t>
  </si>
  <si>
    <t xml:space="preserve">Lo Ambiental </t>
  </si>
  <si>
    <t>PRESENTACIÓN CIGD</t>
  </si>
  <si>
    <t xml:space="preserve">porcentaje de avance </t>
  </si>
  <si>
    <t>vacio</t>
  </si>
  <si>
    <t>Linea</t>
  </si>
  <si>
    <t xml:space="preserve">Referente al proyecto Sistema de Control de Accesibilidad (CTO 217-2020).
Se entregaron 30 dispositivos TOIOTEM, de los cuales 6 se instalaron en la portería calle 13, dos están instalados fijos en la porteria de la calle 15 y 2 en la carrera 17. espera que la Escuela termine situaciones de adecuación de redes de datos para poder instalar los 19 en los laboratorios correspondientes.
estos dispositivos permiten el control de ingreso y retiro de las instalaciones de la Sede Centro de la ETITC. </t>
  </si>
  <si>
    <t xml:space="preserve">1° SEGUIMIENTO AL PLAN DE ACCIÓN VIGENCIA 2023 </t>
  </si>
  <si>
    <t xml:space="preserve">BALANCE GENERAL 2021 - 2023 </t>
  </si>
  <si>
    <t xml:space="preserve">Se envio una convocación de gooble Escola (enero- febrero).
Socilaización bloock chaine (jueves 30 de marzo).
Socialización a participar Diplomado de B-Learning (febrero- mayo). Se encuentra pendiente revisar la participación de los docentes de la facultad.
</t>
  </si>
  <si>
    <t xml:space="preserve">El CPDT de la V. Investigación y la facultad realizaron diálogos para desarrollar el Formación latex  (última semana de febrero) </t>
  </si>
  <si>
    <t xml:space="preserve">Se recibieron solicitudes de 2 empresarios (Kennertech y CY2), en este sentido los docentes.
Por otra parte, se han desarrollado comunicaciones con empresarios, durante el mes de abril se desarrollara una Reunión para determinar la articulación con estos. </t>
  </si>
  <si>
    <t xml:space="preserve">Esta actividad se realizara duntante el 2° trimestre </t>
  </si>
  <si>
    <t>RENOVACIÓN SUSCRIPCIÓN PLATAFORMA  METABIBLIOTECA . Metabiblioteca</t>
  </si>
  <si>
    <t>Elementos de Proteccion Personal</t>
  </si>
  <si>
    <t>Plan Emergencias</t>
  </si>
  <si>
    <t>Bateria Riesgo Psicosocial</t>
  </si>
  <si>
    <t>Examenes Medicos</t>
  </si>
  <si>
    <t>Planos de Emergencias</t>
  </si>
  <si>
    <t>SST</t>
  </si>
  <si>
    <t>Se realizaron estudios previos enviados a la Vicerrectoría Administrativa (28-02-2023).
Desde la Oficina de Contratación Se encuentra prestando la asesoría respectiva para finalizar estructuración y posterior publicación
El proceso cuenta con el CDP N. 9223 ($105.855.602)</t>
  </si>
  <si>
    <t>La actividad se desarrolla a través de 4 procesos: Ordenes de compra:
105283 (compra de botiquines), 105258 (compra de camillas), 105249 (mantenimiento y recarga de extintores), 105281 (compra de elementos de bioseguridad). Estos fueron desarrollados a través de la Tienda Virtual del estado Colombiano, por un valor total de $48.208.091</t>
  </si>
  <si>
    <t>Esta en proceso de estructuración de los estudios (estudios de mercado)</t>
  </si>
  <si>
    <t>Esta actividad se realizara durante el 2 trimestre de la vigencia (vigencia hasta el 30 de abril de 2023)</t>
  </si>
  <si>
    <t xml:space="preserve">Atender las solicitudes de actualización documental </t>
  </si>
  <si>
    <t xml:space="preserve">Mesas de trabajo con los procesos para matriz de riesgos </t>
  </si>
  <si>
    <t>Actualizar los riesgos de los procesos de la ETITC</t>
  </si>
  <si>
    <t>Realizar el informe periodico de PQRSD</t>
  </si>
  <si>
    <t xml:space="preserve">Revisión por la Dirección </t>
  </si>
  <si>
    <t xml:space="preserve">Programa de auditorias 2023 </t>
  </si>
  <si>
    <t xml:space="preserve">OFICINA DE CALIDAD </t>
  </si>
  <si>
    <t>Durante el 1 trimestre de la vigencia se han atendido 32 solicitudes de actualización de documentos.</t>
  </si>
  <si>
    <t>Durante el 1 trimestre de la vigencia se muestra el cronograma socializado y ejecutado con 18 de los 20 proceso institucionales. Se hace la observación que se encuentra agendada las reuniones con los procesos Docencia PES y Gestión de Adquisiciones, de esta manera cumplir con el ejercicio en su totalidad.</t>
  </si>
  <si>
    <t>Esta actividad aún no se ha realizado por fechas de ejecución</t>
  </si>
  <si>
    <t>Desde el área de Calidad se envia de manera semanal el consolidado del resultado de evaluación del servicio al área de Atención a ciudadano.
Actualmente de consolida el informe de resultado de evaluación del servicio prestado para el 1 trimestre, para su posterior publicación
Se consolido el informe del 4 trimestre v. 2022</t>
  </si>
  <si>
    <t xml:space="preserve">Se desarrolla con la oficina de comunicaciones una estrategia de publicidad de la siguiente manera:
28 de febrero. Derechos de los servidores públicos. 
30 de marzo deberes de los servidores públicos.
Se proyecta realizar una de manera mensual.
Se han desarrollado ejercicios de sensibilización con las áreas: D. IBTI, Las 6 decanaturas.
</t>
  </si>
  <si>
    <t xml:space="preserve">164  resoluciones a la fecha: Acreditación 
079 Aclara y modifica la resolución 571 de 2022. Mediante la cual se adopta en plan de incentivos de investigación.
Resolución 024 de 2023
Resolución 103 mediante la cual se adopta la prueba piloto de teletrabajo
Bienestar universitario: Protocolo de atención a violencas basadas en genero.  
4 Acuerdos del consejo Directivo (aCUERDO 16, MEDIANTE el cual s política de protecciones salvaguarda del patrimonio cultural, artistico, maerial e inmaterial de la ETITC) y uno del Cosejo Académico (01 del 7 de marzo del 2023"procedimiento para la solicitud del año sabatico para docent de los PES")
Acuerdo 03 DEL 16 DE MARZO DE 2023 se actualiza y aprueba la política de transparencia acceso a lainformación publica y lucha contra la corrupción de la ETITC.
SECRETARIA GENERAL.Comunicación 01 sobre comisiones al interio y al exterior. (Viernes 29 de marzo de 2023) </t>
  </si>
  <si>
    <t>Esta actividad se desarrollará a partir del mes de mayo y se gestionará de manera cuatrimestral.</t>
  </si>
  <si>
    <t>La 1° reunión fue realizada en el mes de febrero PEP</t>
  </si>
  <si>
    <t>Esta actividad se realizara durante el 2 trimestre 
Se solicitaron el estudio de mercado.</t>
  </si>
  <si>
    <t xml:space="preserve">Se realizo una visita en ingeniero de infraestructura
Se realizo una visita a las instalaciones Kennedy el 31 de marzo, para reconocimiento de espacios, donde se van a desarrollar el laboratorio. Quedo pendiente la entrega de los diseños eléctricos para los laboratorios de mantenimiento y de redes y telemática. </t>
  </si>
  <si>
    <t xml:space="preserve">Se realizo una visita en ingeniero de infraestructura
Se realizo una visita a las instalaciones Kennedy el 31 de marzo, para reconocimiento de espacios, donde se van a desarrollar el laboratorio. Quedo pendiente la entrega de los diseños eléctricos para los laboratorios de mantenimiento y de redes y telemática. 
</t>
  </si>
  <si>
    <t>Desde la Oficina de Comunicación se ha desarrollado la estrategia de comunicación para la socialización de la convocatoria.
Su realización se proyecta para el 4,5 y 6 de mayo en las instalaciones de la ETITC</t>
  </si>
  <si>
    <t>Se Realizo la respectiva socialización con egresados para su aprticipación en el Ethical Halkin Day. Se contó con la participación de un egresado como animador del evento 
F. P. Industriales: Desde la Facultad se ha invitado a la comunidad de egresados a actividades institucionales.</t>
  </si>
  <si>
    <t xml:space="preserve">Se envían a los correos de comunicaciones 10 reflexión, una  semanal   </t>
  </si>
  <si>
    <t>Se realizan 120 acompañamientos  durante los meses de febrero y marzo con funcionarios y estudiantes y se esta en formación del grupo de pastoral 8 integrantes https://acortar.link/88plik</t>
  </si>
  <si>
    <t xml:space="preserve">Isncritos en el programa  198 y se entregan 4563 servicios a los estudiantes entre enero a  marzo https://acortar.link/yxvu7x </t>
  </si>
  <si>
    <t xml:space="preserve">Se actualizo el proyecto consecuentemente y se tiene el blog para que los profesores lo visiten  https://www.etitc.edu.co/es/page/consecuentemente.
Se han realizado 12 atenciones a docentes
Resolucin de conflictos entre docente y grupo
Se esta desarrollando una investigación frente  a las estrategias para desarrollo de relaciones interpersonales con los docente-estudiantes.
En Sanamente se ha desarrollado actividades como: Franja de  salud mental con una participación de 60 estudiantes, tiempo de parciales con 50 estudiantes,  Rally tu salud mental con la participación de 55 estudiantes, Infografías sobre hábitos de estudio, salud mental, habilidades para la vida, estas  estrategias se envía por el correo  Institucional de los estudiantes. </t>
  </si>
  <si>
    <t>Gestión contacto con grupos para la conmemoración del día de la mujer</t>
  </si>
  <si>
    <t>Noches de Tertulia, presentación Son ETITC , acompañamiento en los espacios de reflexión, taller visual de expresión musical  y frecuencia artística, día de la mujer con la participación de administrativas, docentes y estudiantes.</t>
  </si>
  <si>
    <t xml:space="preserve">Se esta a la espera de la aprobación presupuestal para proceso de contratación.
Por otra parte, según los datos registrados en el aplicativo ADVISER, se evidencia registro de un 100% de los 3.473 estudiantes matriculados para la vigencia 2023.
El aplicativo realiza una clasificación dependiendo de la criticidad y/o riesgo de cada una de las preguntas de la caracterización de estudiantes, de esta manera desde el área de Bienestar universitario se estructuran las estrategias de impacto para la comunidad ETITC.  
</t>
  </si>
  <si>
    <t>El área de Bienestar Universitario se encuentra realizando los procesos contractuales necesarios para dar continuidad al Proyecto CREA.</t>
  </si>
  <si>
    <t xml:space="preserve">El área de psicologia se encuentra realizando la  revisión de la encuesta de caracterización en salud mental de la población estudiantil.
</t>
  </si>
  <si>
    <t>Nos encontramos en proceso de contratación de los profesionales</t>
  </si>
  <si>
    <t xml:space="preserve">Nos encontramos en proceso de contratación de los profesionales
Sin embargo, Se esta desarrollando una investigación frente  a las estrategias para desarrollo de relaciones interpersonales con los docente-estudiantes.
</t>
  </si>
  <si>
    <t xml:space="preserve">Se han desarrollado 21 talleres, en hábitos de estudio, ante el consumo de alcohol que sucede en nuestro cerebro, procrastinación, manejo del tiempo. Con la participación de 400 estudiantes.
</t>
  </si>
  <si>
    <t xml:space="preserve">El 12 de abril, en Comité de Contratación se aprobó el proceso.  IP -002 -2023 Mínima cuantía, por un valor (25.080.697)
PRESTACION DE SERVICIOS PARA MANTENIMIENTO PREVENTIVO Y CORRECTIVO DE LA PLATAFORMA ELEVADORA GENIE Z45/25 JDC (ELÉCTRICO) DE LA ESCUELA TECNOLÓGICA INSTITUTO TÉCNICO CENTRAL
</t>
  </si>
  <si>
    <t xml:space="preserve">2 capacitaciones sobre la evaluación de desempeño laboral para los servidores públicos (16 de enero y 16 de febrero).
*Un webinaer sobre el fortalecimiento del empleo publico DAFP 3 de febrero.
Compensar: Cruzando abismos 21 de febrero.
Capacitación de estudios previos (V. Académica. Investigación, Restaría, B. Universitario)
Supervisores de contratos (8 de febrero al 27 de febrero).
ESAP. Enviado 5.
Ética de lo publico 
Gestión integral de s. Ciudadano 
Integridad transparencia y lucha contra la corrupción 
Control Interno 
organización documental
*Recorrido por los sistemas de gestión de la ETITC (13 de marzo al 21 de marzo)
SENA: Informática OFFICE Y Aplicación de OFICCE en el entorno laboral (7 y 8 de marzo de 2023)
DAFP. SIGEP 2, actualización de hojas de vida. 
 SECOP II. Secretaría de Medellín 17 de marzo. </t>
  </si>
  <si>
    <t xml:space="preserve">El valor de la nómina de las 4 plantas administrativos, Doc. PES, Doc. Bachillerato y hora Catedra para el 1° trimestre de la vigencia asciende a $4.601.113.119. </t>
  </si>
  <si>
    <t xml:space="preserve">Formulación del programa de mantenimiento </t>
  </si>
  <si>
    <t>Elaboración de los documentos técnicos (documentos planimetría)</t>
  </si>
  <si>
    <t>INSTALACIONES KENNEDY</t>
  </si>
  <si>
    <t>-Mantenimiento preventivo y correctivo de los equipos del taller de
electricidad  J 301 (23)</t>
  </si>
  <si>
    <t xml:space="preserve">Conformación y ejecución de la parrilla de contenidos </t>
  </si>
  <si>
    <t>Desde el área de Comunicaciones se estructura la parrilla de contenido v. 2023 articulada a las 7 estrategias identificadas y desarrolladas durante la v. 2022; en este sentido se alinean las estrategias con las necesidades institucionales.
ESTRATEGIAS: 
1. Creación de plan de marketing digital que desglose parrilla de contenidos, objetivos, buyer persona, estrategias y buenas prácticas digitales.
2. Aumentar la creación de videos y piezas audiovisuales en relación con las piezas gráficas. Implementación de nueva plataforma: Tiktok.
3. Posicionar a la ETITC como institución de Educación Superior Pública en Bogotá. (Mejor opción, mejor formación)
4. Generar buenos hábitos y amor por el medio ambiente y la sostenibilidad. (ETITC Ambiental).
5. Incentivar la comunicación interna y externa de la comunidad educativa, administrativos y docentes, reforzando su rol por medio de la participación.
6. Educar a la comunidad educativa desde la prevención.
7. Generar sentido de pertenencia dentro de la comunidad educativa mientras se divulgan las actividades de cada área. (La ETITC soy yo).
Para la vigencia 2023 se ha identificado una nueva estrategia la cual se denomina:
8. Free Press (medios ganado). Esta estrategia busca impactar la comunidad institucional, haciendo uso de esta herramienta como  herramientas potente y eficaz, para difusión de información clave en torno a la ETITC, de manera que los grupos de valor y público en general esté al tanto de las novedades y noticias de la institución.</t>
  </si>
  <si>
    <t>Esta actividad no ha tenido avance</t>
  </si>
  <si>
    <t>Desarrollo del proyecto: Centro de Atención al Docente del IBTI "La ETITC un lugar para todos."</t>
  </si>
  <si>
    <t>Durante el 1° trimestre de la vigencia se ha realizado la actualización de los Syllabus con componente de Competencias y resultados de aprendizaje de programa en un 80%, esta actividad se realiza con docentes y coordinadores de área.  
La actualización de los Syllabus corresponde especificamente en adición de los campos: Competencias de programa a las que se tributa (CP), Resultados de aprendizaje del programa a los que se tributa (RAP), Resutados de aprendizaje de la asignatura (RAC), Criterios, estrategias instrumentos para  evaluar los resultados de aprendizaje.
421 Syllabus.   
Se han cambiado las versiones del formato de Syllabus de la siguiente manera: 
Versión 3: noviembre 18 de 2019. 
Versión 4: julio de 2022</t>
  </si>
  <si>
    <t>Se realizo una capacitación interna en las jornadas pedagógicas 2023 - 1 (martes 10 al viernes 13 de enero)</t>
  </si>
  <si>
    <t xml:space="preserve">Durante el 1° trimestre de la vigencia se ha realizado la actualización de los Syllabus (80%) con componente de Competencias y resultados de aprendizaje de programa, esta actividad se realiza con docentes y coordinadores de área.  </t>
  </si>
  <si>
    <t>Se expidió Resolución 571 de 2022</t>
  </si>
  <si>
    <t>*Respecto de la Creación Laboratorio Inteligente en Ciencia, Tecnología, Innovación y Emprendimiento  I Fase: 
Se radicaron estudios previos para la compra de nueve computadores (CDP 10723) y ocho mesas (CDP 10623). Esta pendiente iniciar el contrato de compra e instalación.
orden de compra.
Objeto contractual: PRESTACIÓN DE SERVICIOS PROFESIONALES PARA APOYAR LA GESTIÓN DE LA VICERRECTORÍA DE INVESTIGACIÓN, EXTENSIÓN Y TRANSFERENCIA Y EL CENTRO DE PENSAMEINTO Y DESARROLLO TECNOLÓGICO, EN DISEÑAR, ELABORAR, y REALIZAR UN CURSO SOBRE MOVILIDAD ELÉCTRICA, ENERGIA SOSTENIBLE Y CONVERSIÓN DE VEHÍCULOS DE COMBUSTIÓN A VEHÍCULOS ELÉCTRICOS PARA LOS ESTUDIANTES DEL SEMILLERO DE INVESTIGACIÓN EN VEHÍCULOS ELÉCTRICOS INSCRITOS A ESTE PARA LA VIGENCIA 2023-1</t>
  </si>
  <si>
    <t xml:space="preserve">Se ha adelantado los estudios previos relacionados con el contrato  200-2023 el cual ofrecerá el segundo curso de vehículos eléctricos y sostenibilidad global con la empresa C&amp;C Technik, en este momento la empresa está subiendo la documentación al Secop II-.
</t>
  </si>
  <si>
    <t>Renovación y capacitación en  base de datos  Web Of Science</t>
  </si>
  <si>
    <t>Membresía de Redcsolsi 2023.CDP Solicitado del 03-03-2023</t>
  </si>
  <si>
    <t>*Para la realización de X Campamento de Semilleros de Investigación se desarrollo el Contrato 191-2023, Informe del IX Campamento de Semilleros (24, 25 y 26 de marzo de 2023 en el Convento del Santo Eccehomo de Villa de Leyva - Boyacá). Se contó con la asistencia de 48 estudiantes pertenecientes a los diferentes semilleros. 5 Facultades. Presento una encuesta de evaluación del evento. Ejecutado $18300000</t>
  </si>
  <si>
    <t xml:space="preserve">Con relación a Indexación Revista Letras Conciencia Tecnológica se han desarrollado los siguientes avances:
Estudios previos radicados para renovación de DOI ($4.165.000).                                                                                                                                                                                                                                                                                                                                                                                                            Estudios previos radicados para Corrección Estilo   (S.CDP- 4.620.000)                                                                                                                                                                                                                                                                                                                                                                                                                   Estudios previos radicados para Pares Evaluadores (S-CDP-16 de marzo $9,146,311)
Capacitación                                                                                                                                                                                                                                                                                                                                                                                                                                                                                         Marzo 23 Tips para redacción para Letras ConCiencia TecnoLógica                                                                                                                                                                                                                                                                                                                                                                                         Abril 20 Consulta bases de datos de artículos científicos de acceso abierto                                                                                                                                                                                                                                                                                                                                                                     Convocatoria Letras ConCiencia TecnoLógica    
</t>
  </si>
  <si>
    <t xml:space="preserve">Se llevo a cabo el 1° seguimiento al PAAC. Publicado en la página institucional
Se realizo el cronograma para desarrollar el 1° seguimiento al PAI
Se llevo a cabo el 1° seguimiento al PPC 2023. </t>
  </si>
  <si>
    <t xml:space="preserve">Desde la Oficina Asesora de Planeación se han desarrollado las siguientes actividades:
Creación teórica de los 11 módulos con sus respectivos contenidos: Estudiantes, egresados, docentes, Administrativos, Movilidad e internacionalización, Investigación, Extensión, IBTI, Talleres y laboratorios, Recursos Físicos y Recursos Tecnológicos. 
12. 03. 2023. Solicitud de aportes, revisión y ajustes por parte de líderes de áreas y procesos.  
</t>
  </si>
  <si>
    <t xml:space="preserve">El Sistema de Acompañamiento de Desarrollo al Egresado, es un proyecto que tendrá lugar en el marco del Cto 324 de 2022; sin embargo, este no ha comenzado su ejecución toda vez que el área no cuenta con el profesional que tendrá dentro de sus funciones el desarrollo de este Contrato.
</t>
  </si>
  <si>
    <t>El proceso fue adelantado Cto 175 de 2023 (contratación directa), Su ejecución se proyecta a partir del 22 de abril.</t>
  </si>
  <si>
    <t>El proceso fue adelantado Cto 173 de 2023 (contratación directa), Su ejecución se proyecta a partir del 29 de abril.</t>
  </si>
  <si>
    <t>Para la vigencia 2023 se desarrollan los siguientes proyectos TICS:
*Plan de licenciamiento: Renovación software
*Plan de actualización de infraestructura tecnológica: Dotación de las salas de sistemas, renovación de los equipos de cómputo, implementación del ipv 6
*Plan de soporte y mantenimiento: Adecuación y soporte de la información. Tecnológica (prestaciones de servicio, soporte de mesa de ayuda, mantenimiento de impresoras, portal web, data center, screem)</t>
  </si>
  <si>
    <t>mantenimiento preventivo y correctivo a todo costo de los equipos de audio, video y proyección del teatro,capilla y auditorio de la ETITC</t>
  </si>
  <si>
    <t xml:space="preserve">Socialización e implementación del PETI </t>
  </si>
  <si>
    <t xml:space="preserve">Desde el área se estructura el proyecto y se presentará ante la Vicerrectoría Administrativa y Financiera. </t>
  </si>
  <si>
    <t>Para la realización del mantenimiento preventivo y correctivo de plantas eléctricas, aires acondicionados y UPS, se busca desarrollar a través de la SAM 002-2023: Equipos de misión critica (subasta inversa).
Se estima su valor $226.539.110 (actividad misional)</t>
  </si>
  <si>
    <t xml:space="preserve">% de cumplimiento de la actividad </t>
  </si>
  <si>
    <t>% de realización de la actividad</t>
  </si>
  <si>
    <t>Se han realizado reportes ante
Se realizo el seguimiento de los 3 proyectos institucionales de manera parcial, toda vez que se realiza una migración del aplicativo SUIFP a la PIIP. 
1° Seguimiento al pas PAS: Reportado ante el MEN
Meta de racionalización: Reporte cargado en la plataforma SUIT del DAFP 
Datos de operación: Se enviaron datos concerniente a servicios publicos y adquisiciones al DANE.</t>
  </si>
  <si>
    <t xml:space="preserve">(R.L) A la fecha del seguimiento no se han identificado nuevos trámites ambientales pendientes.
Está pendiente realizar el pago de la tala de árboles (C-T. Intervención arbolado autorizado por la SDA mediante CONCEPTO TECNICO N° SSFFS-07242): Solicitar el pago y realizar el respectivo pago ($7,121,395)  
</t>
  </si>
  <si>
    <t xml:space="preserve">Desde el proceso gestión ambiental se identifica un claro aumento de consumo energético.
No se identifica un avance en el proyecto.
Se meniciona la necesidad de implementar proyectos como -Sistema Automatización del bloque c (sin vialidad). 
Así mimos Se ha evidenciado la renuencia a la participar de las capacitaciones para la implementación de buenas prácticas energéticas.
Se proyecta realizar una reunión con las áreas (informática y comunicaciones, talleres y laboratorios), para determinar la efectividad de los Planes de mantenimiento físico de los equipos de energía. Para desarrollar planes efectivos de intervención.  
</t>
  </si>
  <si>
    <t xml:space="preserve">Auditoría de otorgamiento y renovación </t>
  </si>
  <si>
    <t xml:space="preserve">Sin avance a la fecha del seguimiento </t>
  </si>
  <si>
    <t xml:space="preserve">CRONOGRAMA DE ACREDITACIÓN INSTITUCIONAL 
FASE 2. 1 *Se han realizado 4 talleres con los líderes de factor, durante el mes de marzo (taller de evidencias y taller de juicios). Estos ejercicios de realizan con el objetivo de apropiar, diseñar e implementar el modelo de autoevaluación institucional.
FASE 1.1*Se han realizado ejercicios de análisis con las áreas de egresados y Docencia PES con el objetivo de desarrollar instrumentos que permitan ver y medir el impacto de la ETITC en los procesos de formación académica de los estudiantes y egresados.
FASE 3, 4 Y 5 *Se estructuro el cronograma para el desarrollo de la técnica evidencias de gestión, se designaron responsables.  
</t>
  </si>
  <si>
    <t xml:space="preserve">CRONOGRAMA DE ACREDITACIÓN INSTITUCIONAL 
FASE 1. 1 *Valor agregado: Con miras a consolidar el documento condiciones institucionales, se estructuro la estrategia para determinar el valor agregado institucional, misma que se encuentra en proceso de desarrollo (80%).  
* El 22 de febrero se solicitó iniciar un diagnóstico de resultados de aprendizaje; este ejercicio fue desarrollado el 27 de marzo con la Vicerrectoría Académica y Rectoría.
FASE 1.1 *Responsabilidad social:  Con miras a consolidar el documento condiciones institucionales, se estructuran entrevistas y solicitudes de información (80%).
</t>
  </si>
  <si>
    <t xml:space="preserve">Durante el 1 trimestre de la vigencia socialización de resultados con docentes y administrativos:
1. Socialización de la renovación de la Acreditación de programas: Presentación de resultados: Presentación global de los resultados del proceso de autoevaluación 2022.
Desde el proceso de Autoevaluación se propende por la comunicación permanente con los diferentes estamentos institucionales, con miras de dar a conocer la ejecución de los procesos de autoevaluación institucional, en este sentido se han desarrollado diferentes espacios para el reconocimiento de la gestión realzada y los retos a cumplir. 
Por lo anterior se desarrollaron las siguientes actividades: 
Facultad de Procesos Industriales Febrero 14 de 2023 5 :30 PMa 6: 00 PM. Presento: Maritza Zabala. Modalidad virtual
Facultad de Sistemas Marzo 19 de 2023 7:00 PM a 8:00 PM Presento: Jaime Benavides Modalidad Virtual
Facultad de Mecatrónica Febrero 15 de 2023 7:00 PM a 8:00 PM Presenta: Yeison Rozo Modalidad virtual.
Facultad de Electromecánica Febrero 22 de 2023 7:00 a 8:00 PM, Presenta: Michael Ramírez Modalidad virtual
METODOLOGÍA: 
Tiempo estimado: 30min. 
Presentación de los resultados de proceso de autoevaluación por parte de uno de los miembros de la oficina de autoevaluación y acreditación
Interacción
 PROGRAMACIÓN:
1.Presentación   mediante   diapositivas   de   los   resultados   del   proceso   de autoevaluación.
2.Espacio para interactuar con el cuerpo docente.
3.Fin de la actividad
2.Sensibilización del proceso de autoevaluación institucional: el Equipo Técnico se encarga de difundir las capacitaciones a los Administrativos y Directivos, específicamente interpretación y aplicabilidad de la norma, desarrollo de ejercicios de transferencia de conocimiento a partir de las capacitaciones impartidas por la Dra. Claudia Aponte. 
Los talleres permiten, además, definir los mecanismos, técnicas e instrumentos que integrarán el modelo de autoevaluación institucional.
</t>
  </si>
  <si>
    <t>El proceso de reacreditación de programas se encuentra enmarcado en el cronograma, mismo que se evidencia con un 66% de avance según actividades estratégicas incluidas.</t>
  </si>
  <si>
    <t>Prestación de servicios para el Análisis de Vulnerabilidades y Ethical Hacking a nuestros sistemas de información con persona natural o jurídica</t>
  </si>
  <si>
    <t>Seguimiento 2° trimestre</t>
  </si>
  <si>
    <t xml:space="preserve">Surtir el proceso de re acreditación de programas </t>
  </si>
  <si>
    <t>Una vez radicado el informe de Condiciones iniciales se integro con el proceso de la acreditación  del técnico porfesional en computación. Se muestra como evidencia el informe de autoevaluación de programa.</t>
  </si>
  <si>
    <t xml:space="preserve">El pasado 15 de junio se presento al equipo de embajadores con los directivos institucionales, en el que participan 8 estudiantes y egresados y 4 directivos.
Se desarrollo un ejercicio se sencibilización de acreditación institucional.
Se cuenta con 6 videos realizados por los embajadores, Comunicaciones y Autoevaluación. Dichos videos muestran el proposito de los factores con realación a la acreditación institucional.  </t>
  </si>
  <si>
    <t xml:space="preserve">Se cuenta con 12 programas radicados. 
8 programas pasaron por su segunda fase de completitud y se encuentra en fase de selección de pares por parte del CNA.
3 Programas que entra en proceso de completitud.
1 programa entra en proceso de revisión. Queda  </t>
  </si>
  <si>
    <t>Se enviaron estudios previos, sin embargo, se reenviaran de nuevo por observaciones realizadas desde el área de Contratación.</t>
  </si>
  <si>
    <t>Se solicitaron cotixaciones y se actualiazo el estudio de mercado</t>
  </si>
  <si>
    <t xml:space="preserve">Se hace el envió del comunicado (oficio) a través de correo electrónico de manera masiva al personal administrativo, desde el área se realiza la respectiva revisión y corrección para su respectivo cargue a SECOP. Se evidencia la revisión del 1ª trimestre de la siguiente manera: 
Enero: 155 obligaciones
Febrero: 274 obligaciones
Marzo: 261 obligaciones
</t>
  </si>
  <si>
    <t xml:space="preserve">Se hace el envió del comunicado (oficio) a través de correo electrónico de manera masiva al personal administrativo, desde el área se realiza la respectiva revisión y corrección para su respectivo cargue a SECOP. Se evidencia la revisión del 2ª trimestre de la siguiente manera: 
Abril: 282 obligaciones (incluidas las anuladas y sin pagar a la fecha del seguimiento)
Mayo: 331 obligaciones (incluidas las anuladas y sin pagar a la fecha del seguimiento)
Junio: 413 obligaciones (incluidas las anuladas y sin pagar a la fecha del seguimiento)
</t>
  </si>
  <si>
    <t xml:space="preserve">Esrta actividad tendrá lugar a partir del 21 de julio de la presente vigencia. </t>
  </si>
  <si>
    <t>Desde el área financiera se evidencia la generación de 16 CDP para el mes de abril, 35 CDP para el mes de mayo y  37 CDP para el mes de abril.
Compromisos de abril (102) , mayo (120) junio (175).</t>
  </si>
  <si>
    <t xml:space="preserve">Se han participado en las siguientes capacitaciones. 
8 de mayo. Gestión y devolución de ingresos. Participaron 2 funcionarias del área
5 de mayo, ciclo contable, tablas contables y sus efectos.  Participaron 2 funcionarias del área
</t>
  </si>
  <si>
    <t xml:space="preserve">Se realiza la comunicación afectiva del memorando para el pago de proveedores y contratistas.
Se proyecta el acompañamiento con cada uno de los supervisores.  
</t>
  </si>
  <si>
    <t xml:space="preserve">AbriSe evidencia la solicitud de información a las áreas: 
Almacén: Se ha solicitado al área información relacionada con los movimientos y la depreciación identificada (23 de mayo).
Nómina: Se ha solicitado al área información referentes a la depreciación y las provisiones de las prestaciones sociales. (23 de abril, 24 de mayo, 23 de junio).
</t>
  </si>
  <si>
    <t xml:space="preserve">Esta actividad esta proyectada para el 3° trimestre de la vigencia </t>
  </si>
  <si>
    <t xml:space="preserve">Actualización permanente del sistema jurídico EKOGUI. 
Procesos judiciales: 25 procesos.
Solicitudes de conciliación:  1 solicitud extrajudicial.
Correo electrónico: 1 denuncia. 
Canal de denuncia segura: Re direccionadas ante las áreas competente, para el trimestre se han registrado 2 solicitudes. 
</t>
  </si>
  <si>
    <t>Se ha archivado
2020-002
2019-001
2020-001
2019-003
Decisiones inhibitorios 
2023-001
2023-002
2023-003
Autos de pruebas y de impulso judicial
2022-001 a 2022-006
Se profirió la resolución 020 de 2023 en la que se hizo adecuación del tramite de instrucción por cambio normativo (ley 1952 del 2019)
Se suspendieron las actuaciones 151 de 28 de marzo de 2023 se suspendieron por 3 días  las actuaciones disciplinarias por por semana santa, con reanudación automática desde el 10/04/2023.
Se realiza de manera permanente a los procesos y se entrega un informe de los procesos priorizados (a la fecha se cuenta con 15 procesos). 
A la fecha se han proferido 32 autos dentro de los procesos disciplinarios</t>
  </si>
  <si>
    <t xml:space="preserve">Las campañas se retomaron una vez se vinculó la profesional de asuntos disciplinares (28 de junio)  
Se envió la información a la Oficina de Comunicaciones para su posterior publicación:
*Mayo: prohibición de los servidores públicos.
*Junio: Capsula, modificación en la ley disciplinaria.
</t>
  </si>
  <si>
    <t>Debido a renuncia de la profesional de asuntos disciplinarios (8 de mayo) se dio una suspensión de actuaciones disciplinantes de la institución. 
Se incorporó al equipo de trabajo un profesional el 28 de junio. 
Adicionalmente a las actuaciones disciplinares archivadas en el 1° trimestre se han archivado: 2021014, 2022006</t>
  </si>
  <si>
    <t xml:space="preserve">Durante el 2° trimestre, se ha realizado el acompañamiento a las 142 Resoluciones. 
Consejo Directivo: (5 políticas y 2 Acuerdos) 
Acuerdo 05 – 2023 06 se aprobó la Política de modalidad a distancia de los PES 
Acuerdo 06 se aprobó la política de aprendizaje y enseñanza de segunda lengua 
Acuerdo 07 se aprobó la política de dobles titulaciones de la ETITC
Acuerdo 08 se aprobó la política de Extensión y Proyección Social
Acuerdo 09 política de inclusión educación intercultural y de genero. 
Acuerdo 012 se reglamentó el concurso merito 2023 para proveer 29 cargos de planta para los docentes PES.
Acuerdo 013 se aprobó la realización de la convocatoria pública en proceso electo de designación del rector (a) en todos sus aspectos de la ETITC PARA LA VIGENCIA 2024 – 2027.
</t>
  </si>
  <si>
    <t xml:space="preserve">Austeridad en el Gasto Primer Trimestre 2023. https://www.etitc.edu.co/archives/informeausteridad31.pdf
Ley de Transparencia y Acceso a la Información. https://www.etitc.edu.co/archives/informeausteridad31.pdf
Seguimiento al sistema de Información y Gestión del Empleo Público – SIGEP.
https://www.etitc.edu.co/archives/informesigepmay23.pdf
Informe de seguimiento a la Implementación de la Planta temporal.
https://www.etitc.edu.co/archives/informeplantatemporal123.pdf
SUIT - racionalización de tramites 1er trimestre 2023.  En plataforma SUIT </t>
  </si>
  <si>
    <t>Avance Estrategia Anticorrupción Primer Cuatrimestre 2023. https://www.etitc.edu.co/archives/seguimientoplanan123.pdf</t>
  </si>
  <si>
    <t>La actividad se desarrolla en dos cortes, el 1° informe será entregado al CICCI durante el mes de julio y el consolidado al finalizar la vigencia.</t>
  </si>
  <si>
    <t xml:space="preserve">La presentación de los planes de mejoramiento tanto abiertos como cerrados desde la vigencia 2018 hasta el 2022; fue realizada el 7 de junio ante el CICCI. 
Procesos que no han presentado planes de mejoramiento a junio de la vigencia 2023. 
</t>
  </si>
  <si>
    <t xml:space="preserve">*Roles de control interno; Publicada en la intranet institucional. 
Charla en la jornada de reinducción realizada el 19 de mayo en el Teatro institucional. </t>
  </si>
  <si>
    <t>Avance Estrategia Anticorrupción Primer Cuatrimestre 2023. https://www.etitc.edu.co/archives/seguimientoplanan123.pdf
https://www.etitc.edu.co/archives/informeausteridad31.pdf en el componente 1, se realizó seguimiento a los riesgos asociados a corrupción de los procesos, Direccionamiento Institucional, Gestión Documental, Investigación, Extensión y Proyección Social, Gestión de Talento Humano, Gestión de Adquisiciones y Gestión Jurídica.
Debido a situaciones externas al proceso de Control Interno, no se logro realizar seguimiento a los procesos: Control interno de disciplinarios, Docencia PES y docencia IBTI.</t>
  </si>
  <si>
    <t>El Cto 224 de 2023 se encuentra en ejecución desde el 29.06.2023 y se encuentra en vigencia hasta el 28 de febrero de 2024 con la empresa Ingeniera de plantas y bombas SAS. Plantas eléctricas, aires acondicionados, ups y Reguladores. Por un valor de 205.537.157. (CDP. 9023. Por un valor 226.529.110)</t>
  </si>
  <si>
    <t>Se esta desarrollando el proceso de estudio de mercado.</t>
  </si>
  <si>
    <t xml:space="preserve">El proceso se adjudicó y ejecuto Cto 204- 2023. 2804.2023 hasta 28.04.2023, por un valor de $25.008.000, el proceso fue desarrollado con la empresa Ingeniera Digital SERVICES SAS.
Se realizó una prórroga durante ls 2° semana de julio,especificamnete por condiciones técnicas requeridas para el proceso hasta el mes de agosto (45 días) por un valor de $8.605.247.
</t>
  </si>
  <si>
    <t>SAM 004-2023 se declaró desierta, por inconsistencias en el cargue de documento por parte de los 3 proponentes. Se cuenta con el CDP 13323 por un valor de 91.827.934. Durante el mes de julio se publicará de nuevo el proceso en SECOP.</t>
  </si>
  <si>
    <t>Se encuentra publicada la SAM 007-2023 y cuenta se evidencia el CDP 16423 por un   $159.592.526. Se evidencia la presencia de 20 oferentes. Durante el mes de julio se mostrará la oferta institucional.</t>
  </si>
  <si>
    <t>Se cuenta con los estudios previos y se desarrolla el proceso de estudio de mercado.</t>
  </si>
  <si>
    <t xml:space="preserve">Se dio la Finalización del Cto- 302- 2022, finalizado el 10 de mayo, se ha ejecutado un valor por $131.813.172. 
Se cuentan como productos: Estudios técnicos e Informe final del contrato. Estos fueron presentados el 20 de mayo ante el V. Académico y equipo de la Vicerrectoría Administrativa: Levantamiento de Topográfico, estudio de suelos, arquitectónico, estructural, hidrosanitario y gas, redes eléctricas, de redes eléctricas, normativo. 
Una de las conclusiones que emite el contratista es que las condiciones de infraestructura de la Sede cale 18 no cumple con la NSR10, por ende, recomiendan la demolición de esta.  
Desde el área de planta física se darán las respectivas recomendaciones y líneas posibles a seguir. </t>
  </si>
  <si>
    <t xml:space="preserve">Desde el mes de noviembre se presentó para su actualización tanto el Modelo de Gestión de Inmuebles y el Plan de Mantenimiento de la Planta Física ante la Vicerrectoría Administrativa y Financiera. 
Teniendo en cuenta que hasta el mes de marzo se consolido el grupo de trabajo que está a cargo de las actividades en el Comodato de Kennedy, se realizan las correcciones y recomendaciones a los documentos mencionados (división del documento, dar claridad de los bienes inmuebles en comodato y actividad a realizar en los mismo).
Se proyecta elaborar sus versiones finales durante la 3° y 4° semana de abril, para posterior presentación ante los espacios de decisión correspondientes. </t>
  </si>
  <si>
    <t>Se han realizado procesos de bajas, se presentan 3 informes de: 4 y 24 de abril, 16 y 18 de mayo (revisar cantidades).  
Se llevo a cabo la Hermetización de la sede. 3.08.2023.</t>
  </si>
  <si>
    <t xml:space="preserve">Intervenciones físicas a: 
-Mantenimiento general de Baños: Cto 317 Finalizo el 28 de abril. Se ha ejecutado un valor por 191.831.707
-Zonas verdes, se realiza de manera mensual con una persona especializada 
</t>
  </si>
  <si>
    <t xml:space="preserve">Se realizaron las correcciones necesarias al Modelo operativo y de gestión de inmuebles, se proyecta su presentación y aprobación.
Ctos: 
Sistema de transporte vertical Cto 236 de 2023.
</t>
  </si>
  <si>
    <t xml:space="preserve">Con relación al Cto 291 de 2023, se realizó la adecuación de espacios verdes en el área de deposición de residuos (finalizado el 28.04.2023). 
84 m2 intervenidos, 60 plantas adecuadas y se instalo una capacidad de 500 litros de agua lluvia.
</t>
  </si>
  <si>
    <t>Reforzamiento Estructural Bloque 3 (bloque E)</t>
  </si>
  <si>
    <t>No se cuenta con el recurso para el desarrollo del proyecto en le Bloque E (3)</t>
  </si>
  <si>
    <t>Reforzamiento Estructural bloque 1 y 2 (bloque f g Y h)</t>
  </si>
  <si>
    <t>Se ejecuta el 225 DE 2020 (inicio. 28.12.2020. a 30.11.2023). Ejecución de 48,65%. Por un valor de $4.175.376.520. este contrato tiene un valor total de 8.582.480.000
Se ejecuta 320 de 2022. (inicio. 23.02.2023. a 30.12.2023). se ha ejecutado un 40%.  Este tiene un valor total de 2.240.430.767, de los cuales se han ejecutado 896.172.306,80
Previo al inicio de la obra se desarrolló la adecuación de espacios temporales
Productos: Desmonto en teja de barro, limpieza; Desmonte de puertas y ventanas; y Excavaciones la función de la sedimentación.
Cto interventoría EIC-MEC-120-2023. (inicio. 25.05.2023. a 08.05.2024)
Cto obra EIC-IP-111-2023 (inicio. 25.05.2023. a 08.05.2024)
Teniendo en cuenta las condiciones de la obra a 30 de juni de 2023, se evidencia un avance del reforzamiento en un 10%</t>
  </si>
  <si>
    <t xml:space="preserve">Teniendo en cuenta el concepto técnico de la Secretaria de salud, desde el área de planta física 
Se desarrollaron las siguientes actividades:
Resane y pintura del banco de alimentos, mantenimiento al sistema Hidráulico, se asignó un espacio para el almacenamiento de insumos, instalaciones de equipos adquiridos por el Banco de alimentos.
</t>
  </si>
  <si>
    <t xml:space="preserve">El Cto 300 de 2022 dio Inicio 22 de diciembre de 2022 – Finaliza 21 de julio de 2023 ($20.000.000)
Se surtió la 1º fase del proceso contractual,
 como resultado los siguientes productos: 
-Entregable de revisión ajuste completitud de los 3 estudios de prefactibilidad del programa. 
-3 perfiles de formación 
-Planes de estudio. 
Avance del 20%
</t>
  </si>
  <si>
    <t xml:space="preserve">Teniendo en cuenta que la materialización de la Política ambiental institucional se refiere directamente con la ejecución de los 6 programas ambientales, se evidencian los siguientes análisis y avances:
1. Uso eficiente de Agua. Seguimiento al consumo de agua potable: Se hace seguimiento al consumo de agua, reportado en las facturas de las Cuentas Contrato activas para la sede Central. Es importante resaltar que actualmente se tienen 6 cuentas contrato Activas, de las cuales 5 se están facturando de forma mensual y una bimensual, esto hace un poco complejo e inexacto el cálculo del consumo mes a mes. Solo se cuenta con el consumo de los meses de enero y febrero.
Haciendo seguimiento al número de personas (unidad de producción) que usan las instalaciones, se observa un incremento del 4%. Por su parte el consumo de agua en el bimestre de 454 m3 en 2022 a consumir 1101m3 en 2023, lo cual representa un incremento del 143%, si se hace un análisis comparando el incremento de población atendida vs incremento del consumo de agua se evidencia que no son directamente proporcionales y que se debe indagar las causas asociadas.
2. Uso eficiente de energía. Se hace seguimiento al consumo de energía identificando que, en el primer trimestre de 2022, la institución consumió un total de 111720kwh y para el mismo periodo de 2023, se ha consumido un total de 142500kwh, representando un incremento del 22%. Así mismo se identifica un incremento en el valor del kwh de un 4% en el trimestre, pasando de $596/kwh a $621/kwh.
Se ha evidenciado que equipos de cómputo en salas de sistemas de estudiante y Patillas Inteligentes en los salones siguen quedando encendidos luego de la jornada laboral y académica, generando un consumo innecesario.
3. Gestión integral de residuos: información reportada ME:60.
4. Control de emisiones atmosféricas y control de publicidad exterior:  Emisiones: No se han dado avances significativos en la ejecución de este programa. En el mes de febrero se reportó la necesidad ante el equipo de Mantenimiento de realizar un ajuste en los ductos de ventilación de las cortadoras laser del Taller de Mecánica, ya que las emisiones llegan directo al Taller de metalistería y a una zona común, donde departen los estudiantes, sin embargo, no se han adelantado las actividades requeridas debido a que se necesita realizar estudios específicos para este fin.
</t>
  </si>
  <si>
    <t xml:space="preserve">Se desarrollaron los estudios previos y se radicaron ante la V. Administrativa y Financiera. 
</t>
  </si>
  <si>
    <t xml:space="preserve">Esta actividad no ha tenido avance durante el 2° trimestre </t>
  </si>
  <si>
    <t>Se cuenta con los estudios previos y se estructuran los requisitos técnicos para dar continuidad y desarrollar un proceso global que comprende: Control de vectores, lado de tanques, desinfección y fumigación, mismo que se desarrollara para las sedes: Calle 18, Central e instalaciones y Kennedy.
Se cuenta con los estudios previos para “PRESTACIÓN DE SERVICIOS ESPECIALIZADOS PARA EL CONTROL DE INFESTACIÓN POR ROEDORES EN EL CIELORRASO DE LA MANSARDA (CUARTO PISO, BLOQUE C) DE LA SEDE CENTRAL DE LA ESCUELA TECNOLÓGICA INSTITUTO TÉCNICO CENTRAL.”, el cual tendrá un costo de $ 100.764.886,25</t>
  </si>
  <si>
    <t xml:space="preserve">Se han realizado los siguientes reportes ante la ventanilla virtual de la SDA:
Reporte de llantas usadas (6 reportes, correspondiente al 1° semestre)
Reporte de gestión de residuos de remodelación de la obra de 2017.
2 reportes de Aceite vegetal usado
Se hizo el pago por la compensación de la tala de los arboles: $ 7.121.395 (05.05.2023)
</t>
  </si>
  <si>
    <t>Se realizó la respectiva solicitud a entidades del sector, sin embargo, no se han recibido cotizaciones al respecto.</t>
  </si>
  <si>
    <t>Teniendo en cuenta el análisis realizado a partir del seguimiento a los programas ambientales, se evidencia un aumento de 13% de consumo kilovatio hora.
Con relación a la Contratacion para la implemntacion y adecuacion del sistema de control de iluminacion del bloque C, se encuentra publicada la SAM 007-2023 y cuenta se evidencia el CDP 16423 por un   $159.592.526. Se evidencia la presencia de 20 oferentes. Durante el mes de julio se mostrará la oferta institucional.
Se solicitó el inventario de los instrumentos eléctricos instalados en los talleres y laboratorios, sin embargo, dicho inventario, no se ha reportado ante el proceso de gestión ambiental.</t>
  </si>
  <si>
    <t xml:space="preserve">Según lo reportado en la bitácora del proceso Gestión ambiental se reporta: 
1.Reciclaje de gran tamaño 13.057 kg
2.Eficiencia de puntos ecológicas y separación en la fuente (465.9 kg de residuos) 
4. Entrega de escombros 10 metro cúbicos
</t>
  </si>
  <si>
    <t xml:space="preserve">Se cuenta con el Cto 213-2023, con recolector de residuos peligrosos “ECOCAPITAL”. Este dio inicio el 31.05.2023 y tendrá vigencia por 8 meses.  </t>
  </si>
  <si>
    <t>Se adecuaron 18 puntos ecológicos, redistribuidos en la sede central. Con esto la actividad finaliza.</t>
  </si>
  <si>
    <t>Se han imprimido señalizaciones para los puntos ecologicos y se adecual con papel contac.</t>
  </si>
  <si>
    <t>La actividad no ha tenido avance durante el 2° trimestre.</t>
  </si>
  <si>
    <t xml:space="preserve">Se cuenta con 3 cotizaciones formales. Sin embargo, por trámites administrativos, se está a la espera de una reunión con FESTO para la adquisición de otros servicios con esta entidad. </t>
  </si>
  <si>
    <t xml:space="preserve">Se está a la espera de los recursos vía nación para determinar la viabilidad del proyecto </t>
  </si>
  <si>
    <t xml:space="preserve">Se desarrolla una estrategia de Posicionamiento estratégico, se cuenta con los estudios previos. </t>
  </si>
  <si>
    <t xml:space="preserve">En las instalaciones Tintal se cuenta con 437 estudiantes activos en los programas de formación. </t>
  </si>
  <si>
    <t>Los equipos adquiridos por la orden de compra 103-425 de 2022, fueron adquiridos e inhalados correctamente (60 equipos, 3 salas de computo).
Se adelantó la orden de compra 107287 (fecha de vencimiento: 12.10.2023)</t>
  </si>
  <si>
    <t>Se está estableciendo y analizando la manera en que se van a integrar ciertos equipos de infraestructura critica de la institución, la actividad está proyectada para el 2° semestre de la vigencia.</t>
  </si>
  <si>
    <t xml:space="preserve">Se definirá si es necesario la contratación del apoyo durante el 3° trimestre </t>
  </si>
  <si>
    <t>Esta actividad no se va a realizar teniendo en cuenta que le Taller CNC se encuentra en obra. Se proyecta su adquisición para el 2024</t>
  </si>
  <si>
    <t>El software se adquirido mediante el Cto 228 de 2023-. Fecha de adquisición 13.07.2023 hasta el 15.07.2024.</t>
  </si>
  <si>
    <t>El software se adquirido mediante el Cto 175 de 2023. Fecha de adquisición 22.04.2023 hasta el 21.04.2024.</t>
  </si>
  <si>
    <t>El software se adquirido mediante el Cto 173 de 2023. Fecha de adquisición 29.04.2023 hasta el 28.04.2024.</t>
  </si>
  <si>
    <t>Se cuenta con el estudio previo, y el CDP 19123. Se está a la espera de que el proveedor envié documentos requeridos para continuar en proceso contractual.</t>
  </si>
  <si>
    <t xml:space="preserve">Se cuenta con el estudio previo, y el CDP 20523. </t>
  </si>
  <si>
    <t xml:space="preserve">Se cuenta con el estudio previo, y el CDP 20223. </t>
  </si>
  <si>
    <t>Se adelanta el proceso de estudio de mercado</t>
  </si>
  <si>
    <t>Se cuenta con el estudio de mercado y se esta estructurando el estudio previo, para solicitud del CDP</t>
  </si>
  <si>
    <t xml:space="preserve">Se cuenta con el estudio previo, y el CDP 20023. </t>
  </si>
  <si>
    <t xml:space="preserve">Se adelantan los requerimientos técnicos de las necesidades institucionales.  </t>
  </si>
  <si>
    <t>Preguntar a la coordinación de especializaciones</t>
  </si>
  <si>
    <t>Se cuenta con la simulación y se adelanta el estudio previo del proceso.</t>
  </si>
  <si>
    <t>Se cuenta con la factura de LACNIC, necesario para estructurar el estudio previo.</t>
  </si>
  <si>
    <t>Esta actividad no ha tenido avance durante el 2° trimestre, se esta a la espera de la decisión de las directivas de la institución</t>
  </si>
  <si>
    <t xml:space="preserve">Mantenimiento interno: Estudio de mercado de los elementos a adquirir, se proyecta la realización de los estudios previos.
Mantenimiento externo: Se desarrollará con el área de Planta Física, se cuenta con los planos. 
</t>
  </si>
  <si>
    <t>Se cuenta con el estudio de mercado, y se estructura el estudio previo.</t>
  </si>
  <si>
    <t xml:space="preserve">Se realizó un análisis previo y se dieron las respectivas especificaciones
Se desarrolló un procesos para la solicitud de propuestas (estudio de mercado
</t>
  </si>
  <si>
    <t>Se desarrolla el proceso de estudio de mercado.</t>
  </si>
  <si>
    <t xml:space="preserve">A través del Cto 025 de 2023 se busca garantizar la disponibilidad del servicio en los talleres adecuados con conexión remota durante las vigencias anteriores, para ello se realizan actividades de Seguimiento y monitoreo permanente. </t>
  </si>
  <si>
    <t>Se ejecuta con normalidad el cto 025 de 2023.</t>
  </si>
  <si>
    <t>REALIZAR EL MANTENIMIENTO CORRECTIVO Y PREVENTIVO DE DOS SISTEMAS DE DETECCIÓN Y EXTINCIÓN DE INCENDIOS UBICADOS EN EL DATACENTER Y EL AULA DE SEGURIDAD INFORMÁTICA DE LA ETITC</t>
  </si>
  <si>
    <t xml:space="preserve">Se cuenta con el estudio previo, y el CDP 18923. </t>
  </si>
  <si>
    <t xml:space="preserve"> El Cto 198 de 2023 se encuentra en ejecución (04.05.2023 hasta el 30.11.2023).
Consolidado del seguimiento del 1° trimestre del PETI. Se cuenta con el instrumento de seguimiento a los compromisos adquiridos en el PETI 2023- 2026:
Actualización PETIC: 100%
Revisión de los criterios de actualización de datos activos:20%
Actualización de la plataforma Digital: 10%
Actualización de la infraestructura tecnológica salas de computo: 100%
Puesta en marcha del proceso de implementación de IPV6: 75%
Actualización de la infraestructura tecnológica Asociadas a Data center: 0%
Optimización y automatización de procesos internos: 15%
Gestión de Datos: 15%
Mejorar y actualizar el portal de la ETITC: 0%
</t>
  </si>
  <si>
    <t xml:space="preserve">Se cuenta con los estudios previos </t>
  </si>
  <si>
    <t>Se cuenta con los estudios previos y se encuentran en proceso de radicación ante la V. Académica</t>
  </si>
  <si>
    <t xml:space="preserve">Se cuenta con los estudios previos ajustados </t>
  </si>
  <si>
    <t xml:space="preserve">Se encuentra en proceso de ajuste con las áreas de SST y Gestión ambiental </t>
  </si>
  <si>
    <t>El proyecto se encuentra ejecutado en un 98% mediante el Cto 227 de 2023.
El primer valor a cancelar será $51.770.772</t>
  </si>
  <si>
    <t>Se encuentra en procesos de publicación en SECOP. CDP 18423</t>
  </si>
  <si>
    <t xml:space="preserve">Se desarrolla el 238 de 2023. </t>
  </si>
  <si>
    <t xml:space="preserve">Insumos: Cto 230 de 2023 ($5.914.500)
Mantenimiento: Se realiza ajustes a los estudios previos
</t>
  </si>
  <si>
    <t>Se realiza el estudio de mercado y verificación con el proceso Gestión de informática y Comunicaciones</t>
  </si>
  <si>
    <t xml:space="preserve">Se realizó estudios previos ajustados correctamente, y se encuentra en proceso de firmas en el parea de Jurídica contratación  </t>
  </si>
  <si>
    <t>Se desarrolla el cto 223 de 2023 (255.985.000). Ejecución del 95%</t>
  </si>
  <si>
    <t>Se estructuran el estudio previo</t>
  </si>
  <si>
    <t>Se ejecutó el cto 212 de 2023 ($9.352.686).</t>
  </si>
  <si>
    <t xml:space="preserve">El proyecto se desarrolla con docenes de mecatrónica y director de Extensión y proyección social </t>
  </si>
  <si>
    <t xml:space="preserve">Se cuenta con el estudio de mercado y estudios previos estructurados </t>
  </si>
  <si>
    <t xml:space="preserve">El proyecto se desarrolla con gestión ambiental. 
2 órdenes de compra: 
1). 113215 ($4.256.660).
2) 113214($4.536.010)
</t>
  </si>
  <si>
    <t xml:space="preserve">Los estudios previos se encuentran elaborados en su parte técnica por el área de planta física “ELABORACIÓN DE ESTUDIOS Y DISEÑOS TÉCNICOS JUNTO CON LA GESTIÓN Y TRÁMITES PARA OBTENCIÓN DE LICENCIAS DE CONSTRUCCIÓN DE CUALQUIERA DE SUS MODALIDADES, PERMISOS Y APROBACIONES NECESARIOS PARA LA CONSTRUCCIÓN DE DOS SOLUCIONES MODULARES EN LA SEDE CENTRAL DE LA ESCUELA TECNOLÓGICA INSTITUTO TÉCNICO CENTRAL”. la solicitud del CDP de 7 de marzo; paso siguiente se enviaron a la Vicerrectoría Administrativa y Financiera para los ajustes n,ecesarios.
Se cuenta con el CDP 8723 de 7 marzo por un valor de $180.050.000. 
Por otra parte en función de las adecuaciones para el desarrollo de actividades de B.U., se apoyó en el desarrollo del proyecto “Familia lactante”, aprobado por la Vicerrectoría Administrativa y Financiera. Se adecuo el espacio ubicado en el bloque A-B, instalando 2 poltronas para madres en estado lactante, un mesón y una nevera (20 de febrero de 2023).
Se atienden las recomendaciones resultantes de la visita de la Secretaria de Salud Distrital (15 de abril de 2023)   </t>
  </si>
  <si>
    <t xml:space="preserve">Desde Planta física se informa que se está a la espera de designación de recursos para dar continuidad al proyecto. </t>
  </si>
  <si>
    <t>Se realizó la finalización del Cto 313 de 2023. Se recibieron los informes y se llevó a cabo la respectiva presentación con el Hno. rector y el Vicerrector Administrativo y financiero (15 de Junio). Como resultados se tienen como resultados: Planos y diseños de las 10 propuestas para las intervenciones de movilidad inclusiva. 
Teniendo en cuenta lo anterior, se solicitaron 3 cotizaciones a diferentes entidades, con el fin determinar los costos y oportunidad de realizar las 10 intervenciones. 
https://itceduco-my.sharepoint.com/:x:/r/personal/arquitectura_itc_edu_co/_layouts/15/Doc.aspx?sourcedoc=%7B8BF5E90D-3118-41B6-B41D-BD809A2B6E3B%7D&amp;file=3.%20Plan%20de%20acci%C3%B3n%202023_Planta%20F%C3%ADsica%20-%20Copy.xlsx&amp;action=default&amp;mobileredirect=true</t>
  </si>
  <si>
    <t xml:space="preserve">Se ejecuta el CONTRATO 291-2022 “ADECUACIÓN DEL PARQUEADERO Y FABRICACIÓN E INSTALACIÓN DEL PROTOTIPO DE BIOCONSTRUCCIÓN PARA EL MANEJO Y ALMACENAMIENTO DE RESIDUOS DE LA ESCUELA TECNOLÓGICA INSTITUTO TÉCNICO CENTRAL”. Por un valor inicial de $ 174.246.676,00 y un valor final de 261.369.740,00. Fechas de inicio 1ro de diciembre de 2022  fecha de finalización 28 de abril de 2023.
Producto a entregar:
*Mantenimiento del parqueadero de la calle 15.
*Remoción de tierras. 
*Reorganización de los parqueaderos vehiculares. 
Ejecución en un 100%
Para la adecuación de los bici parqueaderos se ejecuta el CONTRATO 316-2022 “FABRICACIÓN E INSTALACIÓN MÓDULOS PARA BICI-PARQUEADEROS PARA LA ESCUELA TECNOLÓGICA INSTITUTO TÉCNICO CENTRAL”, por un valor de $ 153,099,844.27 (10.01.2023 finalizo con prorroga hastas el 15.05.2023) 
Productos: Adecuación de los cimientos para la instalación de 16 bici parqueaderos para la sede Tintal y la sede centro.
Ejecución 70% 
</t>
  </si>
  <si>
    <t xml:space="preserve">Ejecución de la Fase 2 del mantenimiento de las baterías de baños:
Se ejecuta el 317 de 2022 "EJECUCIÓN DEL MANTENIMIENTO DE LAS BATERÍAS DE BAÑOS PARA LA SEDE CENTRAL DE LA ESCUELA TECNOLÓGICA INSTITUTO TÉCNICO CENTRA". Inicio: 10 enero de 2023 y Finaliza: el 28 de abril 2023.  Por un valor de $39.455.884,00 
Se cuentan los siguientes productos:
Mantenimiento del baño bloque F, J C, 
Adecuación del baño A-B (Adecuación)
Adecuación del baño del 4° piso bloque C
Se ejecuta el 325-2022 "“INTERVENTORÍA TÉCNICA, ADMINISTRATIVA Y FINANCIERA PARA EL MANTENIMIENTO DE LAS BATERÍAS DE BAÑOS PARA LA SEDE CENTRAL DE LA ESCUELA TECNOLÓGICA INSTITUTO TÉCNICO CENTRAL", por un valor de $25.992.694.
Se cuenta con los siguientes productos
Informes de seguimiento
Comités de obra señales 
</t>
  </si>
  <si>
    <t>Actividades de mantenimiento preventivos acorde al plan de mantenimiento general a la infraestructura física</t>
  </si>
  <si>
    <r>
      <rPr>
        <b/>
        <sz val="12"/>
        <color theme="1"/>
        <rFont val="Calibri Light"/>
        <family val="2"/>
        <scheme val="major"/>
      </rPr>
      <t xml:space="preserve">Actividades de mantenimiento preventivo: 
</t>
    </r>
    <r>
      <rPr>
        <sz val="12"/>
        <color theme="1"/>
        <rFont val="Calibri Light"/>
        <family val="2"/>
        <scheme val="major"/>
      </rPr>
      <t xml:space="preserve">Se han desarrollado las siguientes actividades de mantenimiento para las sedes Tintal y Centro:
1. Actividades de reparaciones locativas (resane de muros, instalación e enchapes, revisión de canales, limpieza de canales bajantes, impermeabilización de cubiertas, mantenimiento de cielos rasos)
2.Mantenimiento de zonas verdes 
3. mantenimiento de cubiertas
4. Mantenimiento de carcamos y sumideros
</t>
    </r>
  </si>
  <si>
    <r>
      <rPr>
        <b/>
        <sz val="12"/>
        <color theme="1"/>
        <rFont val="Calibri Light"/>
        <family val="2"/>
        <scheme val="major"/>
      </rPr>
      <t>Actividades de mantenimiento correctivo:</t>
    </r>
    <r>
      <rPr>
        <sz val="12"/>
        <color theme="1"/>
        <rFont val="Calibri Light"/>
        <family val="2"/>
        <scheme val="major"/>
      </rPr>
      <t xml:space="preserve">
Mantenimiento a la red hidráulica del tanque elevado (28 de marzo de 2023) bajo los contratistas con Cto 135, 136 y 183 de 2023.</t>
    </r>
  </si>
  <si>
    <t xml:space="preserve">A corde al programa de mantenimiento de espacios verdes de la ETITC se realiza una vez al mes el mantenimiento de las zonas verdes y jardines de la sede Central. 
Intervenciones físicas a: 
-Mantenimiento general de Baños: Cto 317 Finalizo el 28 de abril. Se ha ejecutado un valor por 191.831.707
</t>
  </si>
  <si>
    <t>Los documentos técnicos se encuentran finalizados. Durante el mes de julio se realizará la radicación de solicitud para intervención ante MinCultura.</t>
  </si>
  <si>
    <t>Se desarrollan las actividades del contrato con normalidad</t>
  </si>
  <si>
    <t>Prestación de servicios profesionales como instructor curso de inglés nivel A1 de 100 horas para primer semestre.</t>
  </si>
  <si>
    <t>El Cto finalizo el 8 de julio de 2023</t>
  </si>
  <si>
    <t>El cto 187 – 2023 (inicio 14 abril al 8 de julio de 2023)</t>
  </si>
  <si>
    <t>El cto 193 – 2023 (inicio 14 abril al 8 de julio de 2023)</t>
  </si>
  <si>
    <t>El cto 189 – 2023 (inicio 17 abril al 8 de julio de 2023)</t>
  </si>
  <si>
    <t>El cto 195 – 2023 (inicio 14 abril al 8 de julio de 2023)</t>
  </si>
  <si>
    <t xml:space="preserve">
El cto 188 – 2023 (inicio 14 abril al 8 de julio de 2023)
</t>
  </si>
  <si>
    <t xml:space="preserve">
El cto 194 – 2023 (inicio 14 abril al 8 de julio de 2023)
</t>
  </si>
  <si>
    <t>Se está a la espera del cierre del proceso de inscripción. Inicio de clases 5 de agosto.</t>
  </si>
  <si>
    <t>El cto 183 – 2023 (inicio 14 abril al 8 de julio de 2023)</t>
  </si>
  <si>
    <t>Se realiza la gestión necesaria para generar un convenio con british council. Se actualiza la cotización 2022</t>
  </si>
  <si>
    <t>La supervisión se desarrolla desde el área de Autoevaluación. El Convenio dio inicio el 13 de junio de 2023. A la fecha del seguimiento se desarrolla la etapa de diagnostica y recolección documental, se realizan entrevista, revisión normativa, consultas y entrevistas con diferentes áreas de la entidad (áreas vinculadas a los proceso de Egresados).</t>
  </si>
  <si>
    <t xml:space="preserve">El cto de 2022 se encuentra durante el 3 trimestre de la vigencia 2023.
Paso siguiente se desarrollará el nuevo contrato de mantenimiento 
</t>
  </si>
  <si>
    <t>La actividad se desarrollará durante el 3° trimestre de la vigencia</t>
  </si>
  <si>
    <t>La ETITC cuenta con 441 empresas vinculadas en la bolsa de empleos intitucional, medio por el cual se crea la relación estudiante - empresa para realizar practicas estudiantiles y aplicar a ofertas laborales., 
Así mismo, se desarrollan procesos de gestión para consolidar convenios con las empresas:  LENOR SA, FESTO, INTECPLAST, HOME SERVICE S.A.S, KONNECTA, COPNIA y la FUNDACIÓN NEME.</t>
  </si>
  <si>
    <t xml:space="preserve">Se han desarrollado las siguientes actividades 
Servimos (9 de mayo)
colegio mayor de Cundinamarca, (24 de mayo), 
Dirección de enfoque diferencia de la Secretaria de la Mujer 24 de junio
Visita al parque Cantarrana 24 de abril
Feria de Innovafarma 28 de junio.
Feria laboral 11 de mayo
Semanas de las lenguas 18 al 22 de abril
Día del agua 22 de abril. 
Reuniones con la empresa FESTO, para la realización de procesos de mantenimiento </t>
  </si>
  <si>
    <t>No se cuenta con el profesional que debe liderar particularmente la actividad</t>
  </si>
  <si>
    <t>Invitación a la Feria de Innovafarma, desarrollado el 28 de junio.
Se desarrolla un diplomado “Extracurricularmente el Curso Formulación y financiación para comunidad de egresados” Con la universidad de los Andes desde el 1 29 de marzo de 2023.</t>
  </si>
  <si>
    <t>El Cto 166 se desarrolló y ejecuto con normalidad desde el 10 de abril al 2 de junio</t>
  </si>
  <si>
    <t>El Cto 164 se desarrolló y ejecuto con normalidad desde el 8 de marzo al 2 de junio</t>
  </si>
  <si>
    <t>El Cto 167 se desarrolló y ejecuto con normalidad desde el 8 de marzo al 2 de junio</t>
  </si>
  <si>
    <t xml:space="preserve">Se desarrolla el proceso de inscripción de estudiantes </t>
  </si>
  <si>
    <t>El Cto 208 se desarrolló y ejecuto con normalidad desde el 28 de abril al 30 de junio. Se encuentra en trámite de pagos de última cuota.</t>
  </si>
  <si>
    <t xml:space="preserve">Esta actividad se desarrollará durante el 2° semestre </t>
  </si>
  <si>
    <t>Esta actividad se desarrolla a cabalidad y se encuentra en proceso de trámites para la designación de los respectivos incentivos</t>
  </si>
  <si>
    <t>PRESTACION DE SERVICIOS PROFESIONALES PARA APOYAR LAS ACTIVIDADES DEL GITEPS COMO INSTRUCTOR DESARROLLANDO LA CERTIFICACIÓN EN INSTALACIONES ELÉCTRICAS INTERSEMESTRAL (INTERSEMESTRAL 2)</t>
  </si>
  <si>
    <t xml:space="preserve">
Se desarrollan durante el periodo 13 de junio al 27 de julio. (Estimulo al docente)
</t>
  </si>
  <si>
    <t>La certificación se desarrolló 16 de febrero al 9 de junio.</t>
  </si>
  <si>
    <t>INTERSEMESTRAL DE LEAN MANAGEMENT</t>
  </si>
  <si>
    <t xml:space="preserve">Se desarrolló y ejecuto con normalidad desde el 13 de junio al 27 de junio. </t>
  </si>
  <si>
    <t xml:space="preserve">Esta actividad aún no se ha ejecutado </t>
  </si>
  <si>
    <t>Se cuentan con 2 grupos. 1 Curso de electricidad industrial con el Cto 141 de 2022. Desarrollado del 7 de febrero al 18 de marzo</t>
  </si>
  <si>
    <t xml:space="preserve">Curso de electricidad industrial con el Cto 234 de 2022 del 17 de junio al 12 de agosto </t>
  </si>
  <si>
    <t>PRESTACION DE SERVICIOS PROFESIONALES PARA APOYAR LAS ACTIVIDADES DEL GITEPS COMO INSTRUCTOR DESARROLLANDO CURSO LIBRE DE 60 HORAS (1 semestre)</t>
  </si>
  <si>
    <t>PRESTACION DE SERVICIOS PROFESIONALES PARA APOYAR LAS ACTIVIDADES DEL GITEPS COMO INSTRUCTOR DESARROLLANDO CURSO LIBRE DE 60 HORAS (2 semestre)</t>
  </si>
  <si>
    <t xml:space="preserve">Con la Feria de oferta de servicios realizada ante el Colegio panamericano de la Localidad de los Mártires se dio la oportunidad de realizar. 
Se desarrolla la propuesta ante la Secretaria Distrital de la Mujer, para realizar los cursos: 
Presupuestos participativos 
Word básicos
Primeros auxilios psicológicos
Empleabilidad y emprendimiento
Innovación social y desarrollo sostenible 
Habilidades blandas
</t>
  </si>
  <si>
    <t xml:space="preserve">La formación en el nivel intermedio se tiene proyectada para el 3° trimestre de la vigencia </t>
  </si>
  <si>
    <t xml:space="preserve">Esta actividad no ha tenido avance. Debido a otras prioridades institucionales </t>
  </si>
  <si>
    <t xml:space="preserve">Se está pendiente a la programación designada para el 2° semestre, dependiendo de los espacios que se otorguen para la actividad </t>
  </si>
  <si>
    <t>Mecatrónica: No se han desarrollado ejercicios de movilidad.
Sistemas: La actividad ACOFI se desarrollará durante el mes de septiembre</t>
  </si>
  <si>
    <t>Esta actividad finalizo con lo reportado al 30 de marzo</t>
  </si>
  <si>
    <t>Certificación Lean Management como opción de grado</t>
  </si>
  <si>
    <t xml:space="preserve">Se realizó una reunión general con los docentes de la facultad. 23 de mayo.
Reunión General docentes Facultad de Procesos  
Mayo 23 de 2023 
Resultados Auditoría control interno 
Proyectos integradores 
qEstado General Syllabus nuevo formato 
Reunión proyectos integradores 2023-1 (Reunión General) 
Jue 15/06/2023. 
1- Parámetros sustentación 
2- Enlace (Formulario) evaluación 
3- Grupos 
4- Jurados (Internos y externos) 
5- Certificados </t>
  </si>
  <si>
    <t>El Cto 225 de 2023 se encuentra en ejecución; se encuentra vigente hasta el 31 de agosto de 2023. Se continuaran haciendo uso de las licencias hasta finalizar la vigencia.</t>
  </si>
  <si>
    <t>Congreso internacional de nuevas tendencias de gestión del conocimiento en ingeniería. Se contó con la participación de 1 docente de la ETITC, 1 invitado de la ETITC y representante de la Empresa ARON, y un docente representante de la universidad de Seoul: 
CARLOS JAVIER GARCÍA CASTELLANOS 
Escuela Tecnológica Instituto Técnico Central
DIEGO ARMANDO SUÁREZ PICO 
ARON SAS
YIMMY ALEXANDER HORTUA HERNÁNDEZ 
Seoul National University</t>
  </si>
  <si>
    <t>Mecatrónica: No se han desarrollado ejercicios de movilidad.
Procesos Industriales: No se han desarrollado actividades de movilidad durante el trimestre</t>
  </si>
  <si>
    <t>Mecatrónica: No se han desarrollado ejercicios de movilidad.
Procesos Industriales: Tercer Campamento de Liderazgo para la Educación Internacional. San Jose Costa Rica. 17 al 21 de abril de 2023.
Identificar acciones de colaboración académica, de investigación y proyección social con las instituciones internacionales participantes en el Campamento</t>
  </si>
  <si>
    <t xml:space="preserve">Mecatrónica: No se han desarrollado ejercicios de movilidad.
Procesos Industriales: Se cuenta con la Resolución de pago (22 de junio), con la  ASOCIACIÓN COLOMBIANA DE
SOLDADURA Y ENSAYOS NO DESTRUCTIVOS (ACOSEND) por un valor 23.600.000 
</t>
  </si>
  <si>
    <t>Por razones de actividades académicas de docentes, queda pendiente realizar el último modelo del Cto 295 de 2022.</t>
  </si>
  <si>
    <t>Mecatrónica: Alianzas estratégicas: IMPULSA COLOMBIA. SENA. 
Se les invita a los estudiantes egresados de la faculta a participar en convocatorias de vinculación laboral con la ETITC. 
Se realizó una reunión virtual, socialización e la Acreditación de los 3 programas de la Facultad (22 de junio).
Procesos industriales: Se ha enviado invitación a procesos de capacitación y conferencias, Convocatorias, ofertas y Vacantes laborales.
Participación en los proyectos integradores.
Electromecámica: Se proyecta generar para el 3° trimestre una actividad académica de actualización e integración en temas eléctricos.</t>
  </si>
  <si>
    <t>Los estudios previos fueron estructurados y enviados a la Oficina de Contratación (28. 06. 2023). Se cuenta con el CDP N° 20823. Se está a la espera del acompañamiento del área en mención para dar continuidad al proceso contractual.</t>
  </si>
  <si>
    <t xml:space="preserve">El proceso no ha tenido avance por falta de recursos financieros </t>
  </si>
  <si>
    <t>La renovación de la licencia se realiza mediante el Cto 217 de 2023.  Actualización de la herramienta, se realizan las ordenes de trabajo, seguimiento de funcionamiento y puesta en marcha y se encuentra en vigencia hasta el 24 de junio de 2024. Por un valor de 33.667.777</t>
  </si>
  <si>
    <t xml:space="preserve">La actividad no cuenta con presupuesto para el desarrollo de esta actividad. </t>
  </si>
  <si>
    <t xml:space="preserve">En el marco del borrador de la política "Internacionalización y cooperación Nacional e Internacional de la ETITC"; se han desarrollado las actividades concernientes a los ejes estratégicos: 
*Gestión de movilidad académica entrante y saliente. Avance del 23%.
*Gestión de proyectos e iniciativas de cooperación nacional e internacional (Actividades para la comunidad de apoyo para clases espejo entre otras). Avance del 23%.
*Administración de las relaciones interinstitucionales: Actividades de redes y convenios que apoyan la visibilidad nacional e internacional de la ETITC. Avance del 24%.
</t>
  </si>
  <si>
    <t xml:space="preserve">Se han desarrollado actividades de movilidad docente, estudiantes y administrativos, de la siguiente manera:
Participación en el dialogo social. 
Taller político de ampliación de cobertura en las IES públicas-RED TTU (7/03/2023)
Asamblea ACOFI General ordinaria XLIII (24/03/2023). Yopal Casanare
Participación en semilleros de investigación (25/03/2023) Villa de Leyva.
Campamento para de liderazgo para la educación internacional (13/03/2023 - 17/03/2023). Ecuador.
</t>
  </si>
  <si>
    <t xml:space="preserve">Reunión Explore Canadá - Colombia, Establecimiento de alianzas  (10/02/2023).
Reunión SPRACH INSTITUT (24/02/2023) Becas con Alemania.
</t>
  </si>
  <si>
    <t xml:space="preserve">Reunión RED SUE (17, 29 de marzo)
Reunión RED TTU  (02/2023)
Reunión Universidad Santander México ESDEN España 
Convenio "el Alma no tiene Color" Belky Arizala (08/03/2023).
Manitola institute of Trades and Technology (10/03/2023) Establecimiento de alianzas.
Reunión RED RCI (08/03/2023)
Universidad Pontificia Veracruzana (31/03/2023). Alianzas y contratos con instituciones colombianas.
Se ha desarrollado las actividades necesarias para desarrollar los convenios: 
IMOCOM, 3D SOLUTIONS, Convenio marco Universidad de Manizales, C&amp;C TECHNIK, PAPORTI, ICFES, LOS 3 EDITORES.
</t>
  </si>
  <si>
    <t>SPRACH INSTITUT : Se proyecta realizar charlas sobre cultura y cómo es posible acceder a becas y acceder a vivienda en Canadá.
Se realizó un acercamiento con la Embajada de Australia, para realizar alianzas con esta</t>
  </si>
  <si>
    <t xml:space="preserve">Abril: Se ejecutó el campamento de liderazgo para la educación internacional en costa Rica. Del 17 al 21 de abril. Jorge Albeiro Betancourt, Luisa Marina Gómez y Doris Dukova (Proyecto subvención con el ICETEX) .
El decano mecatrónica, Henry Jinete participo en el encuentro RIMA, desarrollado en Cali del 11 al 12 de mayo.
El docente Ignacio Poveda, fue ponente en la conferencia “El 9° Simposio Internacional de Investigación sobre Aprendizaje Basado en Problemas (IRSPBL23): Transformando la Educación en Ingeniería”, desarrollada en Boston. EE UU del 20 al 24 de junio. 
El Docente Leonard Castellanos, y la estudiante Mariana Álvarez del grado 11-04 participaron en el evento Informatrix en Guadalajara México. 
Se adelanta la gestión para la movilidad hacia la ciudad de México del decano Henry Jinete y Hno. Armando Solano, quienes harán una misión académica de la universidad de la Salle a la Universidad de Puebla en México. </t>
  </si>
  <si>
    <t xml:space="preserve">Red SUE: 
Se firmó el Convenio “Especifico para la constitución para la red ORII distrito capital de las instituciones que componen el sistema universitario estatal SUE – Distrito cápita, y su aliado estratégico, ETITC”, en el que participan 4 universidades públicas (7/07/2023). Se consolido un Excel para ofertar los programas de las universidades. Se cuenta con 2 estudiantes haciendo intercambio estudiantil.
Red RCI: Se pagó la membresía por un año (1.808.000)
Convenio ESDEN: tramite jurídicos por las partes.
Se han firmado los siguientes convenios
Universidad Nacional de Manizales (13/06/2023)
SOLACID (06/05/2023)
</t>
  </si>
  <si>
    <t xml:space="preserve">Acompañamiento grupal </t>
  </si>
  <si>
    <t xml:space="preserve">Ejecutar actividades de promoción a las actividades de Bienestar Universitario </t>
  </si>
  <si>
    <t>Abril se atienden 258 cenas y 210 refrigerios para los estudiantes del tintal y bachillerato semanal, en el mes de mayo se entregan 278 cenas y 235 refrigerios semanales y en el mes de junio se entregan 208 cenas semanales y 138 refrigerios, en junio se entregan 212 almuerzo a todo la comunidad educativa de la  ETITC.</t>
  </si>
  <si>
    <t xml:space="preserve">Acompañamiento academicos para estudiates con bajo rendimiento academico. </t>
  </si>
  <si>
    <t>A la fecha se aplicó el instrumento de caracterización estudiantil a 3005 estudiantes PES, correspondiente al 85% de  los estudiantes activos matriculados.la caracterización estudiantil está compesta por  cuatro dimensiones las cuales son académico,familiar, individual y socioeconómica.Esto permite identificar las caracteisticas de la población estudiantil.
https://itceduco-my.sharepoint.com/personal/bienestaruniversitario_itc_edu_co/_layouts/15/onedrive.aspx?id=%2Fpersonal%2Fbienestaruniversitario%5Fitc%5Fedu%5Fco%2FDocuments%2FT%2ES%2E%202020%20EN%20ADELANTE%2FPLAN%20DE%20ACCION%2FSEGUIMIENTO%20PLAN%20DE%20ACCI%C3%93N%202023%2FME%2D35%2D%20RUSIA%2FCARACTERIZACI%C3%93N%20ESTUDIANTIL%2FSEGUNDO%20TRIMESTRE%2FREPORTE%20CARACTERIZACIONES%202023%2D1%20SEGUNDO%20TRIMESTRE%2Epdf&amp;parent=%2Fpersonal%2Fbienestaruniversitario%5Fitc%5Fedu%5Fco%2FDocuments%2FT%2ES%2E%202020%20EN%20ADELANTE%2FPLAN%20DE%20ACCION%2FSEGUIMIENTO%20PLAN%20DE%20ACCI%C3%93N%202023%2FME%2D35%2D%20RUSIA%2FCARACTERIZACI%C3%93N%20ESTUDIANTIL%2FSEGUNDO%20TRIMESTRE&amp;ga=1</t>
  </si>
  <si>
    <t>A la fecha de los 3005 estudiantes caracterizados, se tiene el reporte de 1670 alertas con probabilidad de deserción identificadas según la parametrización del sistema para la permanencia Adviser.
https://itceduco-my.sharepoint.com/personal/bienestaruniversitario_itc_edu_co/_layouts/15/onedrive.aspx?id=%2Fpersonal%2Fbienestaruniversitario%5Fitc%5Fedu%5Fco%2FDocuments%2FT%2ES%2E%202020%20EN%20ADELANTE%2FPLAN%20DE%20ACCION%2FSEGUIMIENTO%20PLAN%20DE%20ACCI%C3%93N%202023%2FME%2D35%2D%20RUSIA%2FALERTAS%20TEMPRANAS%2FSEGUNDO%20TRIMESTRE%2FALERTAS%20TEMPRANAS%20%2D%20MAYOR%20RIESGO%20DE%20DESERCI%C3%93N%20X%20COMPONENTE%2Epdf&amp;parent=%2Fpersonal%2Fbienestaruniversitario%5Fitc%5Fedu%5Fco%2FDocuments%2FT%2ES%2E%202020%20EN%20ADELANTE%2FPLAN%20DE%20ACCION%2FSEGUIMIENTO%20PLAN%20DE%20ACCI%C3%93N%202023%2FME%2D35%2D%20RUSIA%2FALERTAS%20TEMPRANAS%2FSEGUNDO%20TRIMESTRE&amp;ga=1</t>
  </si>
  <si>
    <t>Alertas académicas generadas en el segundo corte:
»Porcentaje de materias perdidas corte 1 » 75 - 100 % CRITICO 14 ( 0.41 % )
»Porcentaje de materias perdidas corte 1 » 50 - 74.99 % ALTO 25 ( 0.74 % )
»Porcentaje de materias perdidas corte 1 » 30 - 49.99 % MEDIO 54 ( 1.59 % )
»Porcentaje de materias perdidas corte 1 » 0 - 29.99 % BAJO 3295 ( 97.26 % )
https://itceduco-my.sharepoint.com/:f:/g/personal/bienestaruniversitario_itc_edu_co/Etb3fZlhna5LoRrL44SicbIBnIH6FTx8Zpey4MeclzalGg?e=7TA5Vj</t>
  </si>
  <si>
    <t>Teniendo en cuenta la fecha de vinculación de los especialistas,  se ajusto el instrumento de acuerdo al análisis de la información del semestre 2023-1</t>
  </si>
  <si>
    <t>Las remisiones realizadas luego del ingreso de los profesionales corresponden a 12 estudiantes.</t>
  </si>
  <si>
    <t>Las diferentes actividades estan proyectadas para realizarse durante el 2023-2</t>
  </si>
  <si>
    <t>Se ha desarrollado una conferencia "Construir la reconciliación desde la verdad del hermano herido" catedra ETITC, con la participación del Padre Francisco de Roux y con una participación de 352 estudiantes. (2° Conferencia)</t>
  </si>
  <si>
    <t>*Se realizó los torneos internos de las disciplinas deportivas futsal voleibol baloncesto y tenis de mesa, con una participación de estudiantes en futsal de 120, voleibol 30 y baloncesto 20 en los torneos realizados al interior del gimnasio hubo una participación de 50 personas en los torneos de potencia de pecho pulso y levantamiento de peso muerto, se realizó la gestión para la participación en la media maratón de Bogotá donde se realizó la inscripción de 40 estudiantes, se realizaron 51 rutinas personalizadas con sus acompañamientos, se realizaron los entrenamientos deportivos con la participación de estudiantes en cada selección de la siguiente manera futsal 25 modalidad femenina y futsal masculino 58 en la disciplina de voleibol la participación de 30 masculino y 4 femenino y en baloncesto la participación de 18 estudiantes se realizó la caminata el río fucha el 30 de abril con la participación de 19 personas, se realizó la participación con el equipo de futsal masculino y femenino en el torneo externo copa Bogotá donde ambos equipos quedaron campeones ocupando el primer puesto, también se realizó la participación con el equipo de voleibol y baloncesto en el torneo copa Bogotá y con 10 estudiantes de la disciplina de tenis de mesa ocupando el primer puesto en la modalidad masculina y tercer puesto en la modalidad femenina, se realizó una actividad en conjunto con trabajo social para la fundación pa por ti para 30 niños de esta fundación con actividades lúdico recreativas durante el mes de junio, se realizaron pausas activas durante las dos semanas del mes de junio con la participación de 45 administrativos, se realizó una actividad llamada la semana kids con la participación de los hijos de los administrativos durante el mes de junio. 
https://itceduco-my.sharepoint.com/:x:/g/personal/auxbienestar_itc_edu_co/EQSQrjeqyotLjX_4Y4Ph49IBJ2hWVKKEllPBfiZxfhmpdw?e=4%3aVPuQLx&amp;at=9</t>
  </si>
  <si>
    <t>Se realizó durante la segunda y tercera semana de junio pausas activas con los administrativos haciendo el acompañamiento en la oficina de ellos con la participación de 45 administrativos, también se apoyó en el día del servidor público para la actividad del alimentación, de manera interna se realizó mantenimiento preventivo a varias máquinas que presentaron fallas durante el primer semestre y se fueron arreglando de manera paulatina con apoyo del personal de mantenimiento de la escuela, ya se encuentra en proceso de adjudicación el proceso IP 014 para el mantenimiento correctivo de los elementos del gimnasio, se realizó el préstamo de material deportivo a 230 estudiantes en abril, 280 en mayo y 150 en junio en la jornada de la tarde, en la jornada mañana en abril 15 estudiantes del IBTI, 25 en estudiantes del IBTI en el mes de mayo y 10 estudiantes del IBTI.
https://itceduco-my.sharepoint.com/:x:/g/personal/auxbienestar_itc_edu_co/EQSQrjeqyotLjX_4Y4Ph49IBJ2hWVKKEllPBfiZxfhmpdw?e=4%3aVPuQLx&amp;at=9</t>
  </si>
  <si>
    <t>A la fecha se realizaron una serie de campañas en promoción de la salud y prevención de la enfermedad a toda la comunidad educativa: 
1. Semana de la salud, realizada del 10 al 14 de abril con una participación de 230 asistentes. 
2. Campaña Psicoactívate, realizada el día 14 de abril con un total de 52 participantes en la sede central.
3. Toma de tensión arterial realizada el 20 de abril en la sede Tintal con una participación de 93 asistentes. 
4. Campaña cuidado del riesgo cardiovascular realizada el 10 de mayo en la sede centro con una participación de 15 asistentes.
5. Campaña sexo con sentido, hablando sobre los métodos de planificación familiar realizada el día 26 de mayo en la sede Tintal con una participación de 62 asistentes.
6. Facebook live hablando sobre hábitos de vida saludable, realizado el 17 de mayo con un total de 551 reproducciones. 
7. Campaña Bienestar y Salud realizada el 25 de mayo y 03 de junio 2023 en la sede Tintal con un total de 93 asistentes.
8. Taller ponle color a tu salud realizada el 02 de junio en la sede centro con una participación de 65 asistentes. 
9. Campaña calcula tu índice de masa corporal realizada el 8 de junio con un total de 48 asistentes. 
10. Se hizo entrega de 600 refrigerios en la unidad de desarrollo Tintal durante los meses de abril a junio.
https://itceduco-my.sharepoint.com/:f:/g/personal/enfermeria_itc_edu_co/ElAyNO546I1DmuLoQ9CML18BiGPHlRtrQN-uUM1Ze_2zkA?e=sxYtpb
https://itceduco-my.sharepoint.com/:x:/g/personal/auxbienestar_itc_edu_co/EQSQrjeqyotLjX_4Y4Ph49IBJ2hWVKKEllPBfiZxfhmpdw?e=4%3aVPuQLx&amp;at=9</t>
  </si>
  <si>
    <t>1. Se realizaron 57 valoraciones físicas preactividad deportiva durante los meses de abril a junio.
2. Se realizaron 45 atenciones individuales de enfermería en la sede central, 36 atenciones en la jornada mañana sede Tintal, 34 en la jornada tarde sede Tintal. Por ser información confidencial no se adjunta evidencia, el cargue se realiza en el sistema adviser. 
https://itceduco-my.sharepoint.com/:x:/g/personal/auxbienestar_itc_edu_co/EQSQrjeqyotLjX_4Y4Ph49IBJ2hWVKKEllPBfiZxfhmpdw?e=4%3aVPuQLx&amp;at=9</t>
  </si>
  <si>
    <t>En abril se realizan 15 talleres de formación espiritual con 35 asistencias, mayo 21 talleres y con 45 asistencias y en junio 10 talleres con un total de 22 asistencias y se entregan 25 mercados a distintas personas de la comunidad educativa.
https://itceduco-my.sharepoint.com/:x:/g/personal/auxbienestar_itc_edu_co/EQSQrjeqyotLjX_4Y4Ph49IBJ2hWVKKEllPBfiZxfhmpdw?e=4%3aVPuQLx&amp;at=9</t>
  </si>
  <si>
    <t>En el mes de abril se realiza la eucaristía con 24 asistencias, mayo la celebración cuenta con 58 personas y en junio se cuenta con 102 asistencias
https://itceduco-my.sharepoint.com/:f:/g/personal/pastoralpes_itc_edu_co/EnBYsS8DoYVDu4ybxaleE10BMCly4A0_CYO6ibOI3mexVA?e=BKvzKj 
https://itceduco-my.sharepoint.com/:x:/g/personal/auxbienestar_itc_edu_co/EQSQrjeqyotLjX_4Y4Ph49IBJ2hWVKKEllPBfiZxfhmpdw?e=4%3aVPuQLx&amp;at=9</t>
  </si>
  <si>
    <t>En el mes de abril se realizan 86 talleres con los estudiantes de PES y 35 con docentes y administrativos 
https://acortar.link/KhTv46
https://itceduco-my.sharepoint.com/:x:/g/personal/auxbienestar_itc_edu_co/EQSQrjeqyotLjX_4Y4Ph49IBJ2hWVKKEllPBfiZxfhmpdw?e=4%3aVPuQLx&amp;at=9</t>
  </si>
  <si>
    <t>en el mes de Mayo: Se realiza los talleres de Lasallista en los salones y se realiza la celebración eucarística en conmemoración al día del educador, 35 estudiantes y 86 administrativos.
https://acortar.link/3yRfuX
https://itceduco-my.sharepoint.com/:x:/g/personal/auxbienestar_itc_edu_co/EQSQrjeqyotLjX_4Y4Ph49IBJ2hWVKKEllPBfiZxfhmpdw?e=4%3aVPuQLx&amp;at=9</t>
  </si>
  <si>
    <t>Se realizó la revisión del Proyecto, se esta realizando la actualizacion del mismo, con el fin de facilitar y fortalecer una cultura de la salud mental en la comunidad de la ETITC.
https://itceduco-my.sharepoint.com/:x:/g/personal/auxbienestar_itc_edu_co/EQSQrjeqyotLjX_4Y4Ph49IBJ2hWVKKEllPBfiZxfhmpdw?e=4%3aVPuQLx&amp;at=9</t>
  </si>
  <si>
    <t>Se realiza la contratación de los profesionales de CREA.
Contratos 211- 215- 216 de 2023.Hernando Rebolledo (lenguaje) Marisol Sepulveda (psicopedagía) Cristian Soto (matemáticas) entrega de proyecto para elaboración de sillabus para electiva, lectura crítica, escritura académica y seminario taller. 
https://itceduco-my.sharepoint.com/:x:/g/personal/auxbienestar_itc_edu_co/EQSQrjeqyotLjX_4Y4Ph49IBJ2hWVKKEllPBfiZxfhmpdw?e=4%3aVPuQLx&amp;at=9</t>
  </si>
  <si>
    <t>Se realizó el acompañamiento individual a162 estudiantes, 3 docentes, 3 administrativos, 1 egresado y 7 familiares de administrativos, docentes y estudiantes
https://itceduco-my.sharepoint.com/personal/psicologia_itc_edu_co/_layouts/15/onedrive.aspx?id=%2Fpersonal%2Fpsicologia%5Fitc%5Fedu%5Fco%2FDocuments%2F2022%2F%C3%80REA%2FARCHIVOS%20%C3%80REA%2F2023%2F2023%2D1%2FPLAN%20DE%20ACCI%C3%93N%2FREGISTRO%20DE%20ATENCI%C3%93N%20EN%20PSICOLOG%C3%8DA%2D%20SALUD%20MENTAL%20Bienestar%20Universitario%202023%20%2D%20I%2Epdf&amp;parent=%2Fpersonal%2Fpsicologia%5Fitc%5Fedu%5Fco%2FDocuments%2F2022%2F%C3%80REA%2FARCHIVOS%20%C3%80REA%2F2023%2F2023%2D1%2FPLAN%20DE%20ACCI%C3%93N&amp;ga=1
https://itceduco-my.sharepoint.com/:x:/g/personal/auxbienestar_itc_edu_co/EQSQrjeqyotLjX_4Y4Ph49IBJ2hWVKKEllPBfiZxfhmpdw?e=4%3aVPuQLx&amp;at=9</t>
  </si>
  <si>
    <t>Se realizaron 27 talleres con diferentes tematicas asociadas a salud mental, 12 tomas de espacio asociadas a salud mental, 4 programas Metelemente, 14 Piezas publicitaria y dos videos de TikTok. CON 3685 participaciones.  Se realizo acompañamiento a los estudientes de Jovenes a la U. 
https://itceduco-my.sharepoint.com/:w:/r/personal/psicologia_itc_edu_co/_layouts/15/Doc.aspx?sourcedoc=%7BD3CF1261-EF4C-468A-A470-2DA23A872789%7D&amp;file=FICHA%20T%C3%89CNICA%20DE%20TALLER-%20SALUD%20MENTAL%20INDUCCI%C3%92N.docx&amp;action=default&amp;mobileredirect=true
https://itceduco-my.sharepoint.com/:x:/g/personal/auxbienestar_itc_edu_co/EQSQrjeqyotLjX_4Y4Ph49IBJ2hWVKKEllPBfiZxfhmpdw?e=4%3aVPuQLx&amp;at=9</t>
  </si>
  <si>
    <t>Mes de Mayo:
- Clases Instrumentales a estudiantes registrados 14
- Ensayos del grupo SONETITC registrados 6
-Participaciòn en las reunios de Bienestar, acompañamiento musical al lanzamiento de la semana de la ecologia / elaboraciòn del poema en el concurso de valores/ Acompañamiento de la ucaristia en la celebraciòn del dìa del maestro / desarrollo del concierto del dìa del maestro con la agrupaciòn invitada / Invitaciòn y cotizaciòn del sonido en Yamaha musical / acompañamiento a bienestar laboral en reunion de bienestar Sereneta / sonido para el ara de deportes / grabaciòn TIKTOK valor del respeto
Compañamiento musical al àrea de salud en Pon coolor a tu salud
Mes de Junio:
- Desarrolo de las clases de musica individuales  14 estudiantes
- Ensayo SONETITC 6 integrantes
- Asisitr a las reunones de bienestar Universitario / grabaciòn TIKTOK valor del respeto / Karaoke restaurante para los estudiantes
Compañamiento musical al àrea de salud en Pon coolor a tu salud
Apoyo logistico cierre de semestre (Lechona) / apoyo de sonido a cena admin parqueaderos / Participacion reunion de auditoria por pares / trabajo diseño de actividades 
https://itceduco-my.sharepoint.com/:x:/g/personal/auxbienestar_itc_edu_co/EQSQrjeqyotLjX_4Y4Ph49IBJ2hWVKKEllPBfiZxfhmpdw?e=4%3aVPuQLx&amp;at=9segunso semestre -  formualrios - encuestas
Mes de Julio:
Acompañamiento eucaristia cierre de semestre adm y docentes/ Karaoke docentes y acoimpañamiento musical/ reuniones Bienestar Universitario/ ayuda elboraciòn Inducciòn
Capcitaciòn a contratistas de Bienestar universitario en manejo de la voz
- Gestion sociocultural IDIPRON intercanbio de grupos artisitcos y participaciòn social
- Reunion Bienestar Laboral Para acompañamiento rinicio de semestre 
Acompañamiento semana de inducciòn</t>
  </si>
  <si>
    <t>Se realizo una actividad con Bienestare laboral: Serenata (10 de junio). Con la participación de 30 personas en promedio
Karaoke (30 de junio). Con la participación de 70 personas en promedio
https://itceduco-my.sharepoint.com/:x:/g/personal/auxbienestar_itc_edu_co/EQSQrjeqyotLjX_4Y4Ph49IBJ2hWVKKEllPBfiZxfhmpdw?e=4%3aVPuQLx&amp;at=9</t>
  </si>
  <si>
    <t>Mayo: ampalme con la agrupacion SONETIC, empalme grupo de estudiantes en clases indoviduales, cotizacion Sonido, correcuon de promgrama musica. enoalme administrativo 
Junio: Apoyo musical en las diferentes áreas,  salud concierto, pastoral eucaristias, apoyo ligidtico, celebracion dia del maestro, eucaristia y concierto Universidad Distrital Facultad de Artes Asab, Acercamiento con director del concervatorio de musica IDIPRON, presentacion grupo SONETIC, clases individuales PROGRAMA EFA Escuela de Formación Artistica, actividades culturales, KARAOKE con pastoral, diseño pedagogico para el segundo semestre. 
Julio: capacitaciones equipo de trabajo Bienestar, acompañamiento con Bienestar Laboral, serenata y karaoke con administrativos.
https://itceduco-my.sharepoint.com/:x:/g/personal/auxbienestar_itc_edu_co/EQSQrjeqyotLjX_4Y4Ph49IBJ2hWVKKEllPBfiZxfhmpdw?e=4%3aVPuQLx&amp;at=9</t>
  </si>
  <si>
    <t>En los meses de abril a junio se realizaron las siguientes actividades:
/05/2023 Taller prevención Violencias Basadas en Género -Lenguaje No sexista:  14 PARTICIPANTES
12/05/2023 A TODOS NOS PASAJORNADA DE IDENTIFICACIÓN. TIPOS DE VIOLENCIA PRESENTES EN LA ETITC DEL 10 AL 12 DE MAYO : 44 PARTICIPANTES
12/05/2023 Mi Casa Común - Identificando Violencias: 57 PARTICIPANTES
18/05/2023 Taller  Violencias basadas en Género: 29 PARTICIPANTES
24/05/2023 TALLER DE PREVENCIÓN EN VIOLENCIAS BASADAS EN GÉNERO- 35 PARTICIPANTES
24/05/2023 TALLER PREVENCIÓN - COMO IDENTIFICAR SITUACIONES DE ACOSO-VIOLENCIA-DISCRIMINACIÓN EN EL AULA GÉNERO: PARTICIPANTES
25/05/2023 Toma de Espacio - cartaton- lienzo y hombres al cuidado: 41 PARTICIPANTES
REALIZACIÓN CAMPAÑA VIOLETA: 6 publicaciones
4 abril: https://fb.watch/lNwzS5qkRi/?mibextid=jf9HGS
13 junio: https://m.facebook.com/photo.php?fbid=659905226175475&amp;id=100064680101793&amp;set=a.642809741218357&amp;sfnsn=scwspmo&amp;mibextid=jf9HGS
16 junio: 
https://m.facebook.com/photo.php?fbid=661948012637863&amp;id=100064680101793&amp;set=a.642809741218357&amp;sfnsn=scwspmo&amp;mibextid=jf9HGS
16 junio: 
https://m.facebook.com/photo.php?fbid=661948009304530&amp;id=100064680101793&amp;set=a.642809741218357&amp;sfnsn=scwspmo&amp;mibextid=jf9HGS
16 de junio: https://m.facebook.com/photo.php?fbid=661948005971197&amp;id=100064680101793&amp;set=a.642809741218357&amp;sfnsn=scwspmo&amp;mibextid=jf9HGS
20 junio: https://fb.watch/lNwJvmg2SW/?mibextid=jf9HGS
https://itceduco-my.sharepoint.com/:x:/g/personal/auxbienestar_itc_edu_co/EQSQrjeqyotLjX_4Y4Ph49IBJ2hWVKKEllPBfiZxfhmpdw?e=4%3aVPuQLx&amp;at=9</t>
  </si>
  <si>
    <t>En los meses de abril a junio se realizaron las siguientes apoyos:
Campaña en Modo IN: 26 de junio:
 Evidencia: https://m.facebook.com/story.php?story_fbid=pfbid0a8jjQHQfQVe3Yeu68pyVKNo47myw5xaDTUateyE3ZnoPDaPhuujJ4jSgiAAiCsXBl&amp;id=100064680101793&amp;sfnsn=scwspmo&amp;mibextid=jf9HGS
Campaña en Modo IN: 27 de junio Sordoceguera:
Evidencia: https://m.facebook.com/photo.php?fbid=668139968685334&amp;id=100064680101793&amp;set=a.642809741218357&amp;sfnsn=scwspmo&amp;mibextid=jf9HGS
Apoyos individuales en Inclusión: 20 apoyos realizados
5-may: Proceso de inclusión por género- Remisión del caso a la Unidad Contra la Discriminación
8-may: PROCESO DE INCLUSIÓN
15-may: Acciones afirmativas- verificación de Cambio de nombre  en Registro y Control- actualización nombre en Biblioteca y carnetización.
17-may: ACTIVACIÓN RUTA VCF
17-may: Proceso de Inclusión- acciones afirmativas
19-may: Procesos inclusión
19-may: Seguimiento Activación Ruta VCF
24-may: Apoyos-Inclusión
30-may: Proceso inclusión
16-jun: Seguimiento -Remisión Unidad contra la Discriminación
16-jun: Seguimiento-Remisión Unidad contra la Discriminación y cambio correo
21-jun: Seguimiento Inclusión
22-jun: ASESORÍA CERTIFICADO DE DISCAPACIDAD
22-jun: PROCESO DE INCLUSION
23-jun: ASESORÍA CERTIFICADO DE DISCAPACIDAD
23-jun: PROCESO DE INCLUSIÓN
28-jun: ASESORÍA CERTIFICADO DE DISCAPACIDAD
30-jun: Apoyo en proceso de inclusión
11-jul: Mesa de ayuda cambio correo institucional
https://itceduco-my.sharepoint.com/:x:/g/personal/auxbienestar_itc_edu_co/EQSQrjeqyotLjX_4Y4Ph49IBJ2hWVKKEllPBfiZxfhmpdw?e=4%3aVPuQLx&amp;at=9</t>
  </si>
  <si>
    <t>En los meses de abril a junio se realizaron las siguientes actividades:
5/04/2023 CARGUE INCENTIVO PERMANENCIA Y EXCELENCIA 2022-2 : 500 PARTICIPANTES
24/04/2023 Notificación Entrega Incentivos Permanencia y Excelencia JeA: 358 PARTICIPANTES
16/05/2023 Notificación Entrega de Incentivos Permanencia y Excelencia Jóvenes en Acción 2022-2:  359  PARTICIPANTES
19/05/2023 Cargue Incentivo Matrícula 2023-1 - Programa Jóvenes en Acción: 436 PARTICIPANTES
29/06/2023 Notificación Entrega de matricula Jóvenes en Acción 2023-1: 364 PARTICIPANTES.
https://itceduco-my.sharepoint.com/:x:/g/personal/auxbienestar_itc_edu_co/EQSQrjeqyotLjX_4Y4Ph49IBJ2hWVKKEllPBfiZxfhmpdw?e=4%3aVPuQLx&amp;at=9</t>
  </si>
  <si>
    <t>Realización actividad Fundación Pá Por tí - 28 de junio
Total beneficiados: 34 niños y niñas de 5 a 10 años. asisten a la ETITC y se les brinda un espacio recreodeportivo, desarrollo de hábilidades sociales, motricidad fina, grusa y se les entrega refrigerio y obsequio a todos los niños.
https://itceduco-my.sharepoint.com/:b:/g/personal/bienestaruniversitario_itc_edu_co/EVc94t3IudVLiKJjRzF3v7ABNIZ2vIgjuIf3mqQbMRTn2g?e=EOG9pD
https://itceduco-my.sharepoint.com/:x:/g/personal/auxbienestar_itc_edu_co/EQSQrjeqyotLjX_4Y4Ph49IBJ2hWVKKEllPBfiZxfhmpdw?e=4%3aVPuQLx&amp;at=9</t>
  </si>
  <si>
    <t>Se cuenta con un total de 1.516 estudiantes participantes en los servicios de bienestar (en las 6 áreas). Correspondiente al 44,1% de los estudiantes con matricula activa. Esto como resultado de la implementación de proyectos tales como: CAMPETITC, LA ETITC VISACAVI, Proyectos de salud mental y acompañamiento físico de manera grupal e individual, Formación Espiritual y personal, proyecto de inclusión educativa, Proyecto Bienestar con Impacto social, entre varias otras iniciativas. 
Toma de espacios de apropiación del valor del respeto con la comunidad educativa, se trabaja con todas las áreas de Bienestar universitario, incluyendo la Unidad de Desarrollo Académico sede Tintal semana de 5 al 9 de junio.
Celebración el servidor público con asistencia de 210 funcionarios el 30 de junio.
https://itceduco-my.sharepoint.com/:x:/g/personal/auxbienestar_itc_edu_co/EQSQrjeqyotLjX_4Y4Ph49IBJ2hWVKKEllPBfiZxfhmpdw?e=4%3aVPuQLx&amp;at=9</t>
  </si>
  <si>
    <t>En los meses de abril a junio se han registrado los siguientes apoyos:
No ACTIVIDADES GRUPALES: 182
No PARTICIPANTES : 3598
No APOYOS INDIVIDUALES: 548
No. ESTUDIANTES APOYADOS INDIVIDUALES: 463
No. ESTUDIANTES APOYADOS UNICOS TOTAL: 3760
https://itceduco-my.sharepoint.com/:b:/g/personal/bienestaruniversitario_itc_edu_co/ERI1XszY5RxDidh9_NJxlf8Bx9_dU6lXeKWn7wCGRsqYeQ?e=1Bgl6q</t>
  </si>
  <si>
    <t xml:space="preserve">Se ha desarrollado una conferencia "Construir la reconciliación desde la verdad del hermano herido"  de la catedra ETITC. Se contó con la participación del Padre Francisco de Roux y con una la asisitencia de 352 estudiantes. (2° Conferencia). 
Se estructura las electivas de lectura critica y escritura, y matematicas, estas están a cargo de </t>
  </si>
  <si>
    <t>Se realiza una revisión general del proyecto CREA (el documento) para apropiarse de las diferentes lineas de acción y protocolo de atención.</t>
  </si>
  <si>
    <t>FACULTAD DE MECÁNICA</t>
  </si>
  <si>
    <t xml:space="preserve">El Cto 275 de 2022 se encuentra en vigencia desde el 2 de noviembre de 2022 hasta el 3 de mayo de 2023, y se presentó la necesidad de una prorroga hasta el 30 de junio.
30 de junio de 2023 
Durante el 1º trimestre de la vigencia 2023 se entregaron los siguientes productos:
*Estudio de pertinencia  
*Perfiles técnico tecnólogo y profesional 
*Plan de estudio ó maya curricular.
Una vez se tenga el documento maestro se puede /surtir el proceso de registro. Se realiza la presentación ante instancias decisorias Consejo Académico y consejo directivo. 
El cargue del documento lo realiza el área de autoevaluación. 
Posteriormente se requiere una visita de pares evaluadores desde el MEN
</t>
  </si>
  <si>
    <t xml:space="preserve">Actividad finalizada durante el 1° trimestre </t>
  </si>
  <si>
    <t>Programado a realizar el 31 de agosto, Propuesta de tema y participantes aprobada  (Ver propuesta)</t>
  </si>
  <si>
    <t>Proyectado a realizar en Octubre 26.  Contrato  218-2023 $7.447.100</t>
  </si>
  <si>
    <t>Organización de estudios previos con Olarte Moure
Perfeccionamiento del contrato en donde está contemplada la elaboración de los términos de referencia de la convocatoria</t>
  </si>
  <si>
    <t>*14 cartas de invitación a IES: A las diferentes entidades.
* 7 conferencistas confirmados para el Segundo Congreso
* 4 expositores confirmados y envío de cartas de invitación a 10 empresas pertenecientes a la Red de Investigación e innovación en Ciencia y Tecnología para el Desarrollo
* 9 Moderadores confirmados en los espacios de Mesas temáticas, coordinación de paneles y rueda temática
* 7 ponentes de mesa confirmados a la fecha
* 30 inscritos a la fecha a través del formato diseñado para el evento
* 12 invitaciones a personas de la ETITC a nivel de profesores, líderes de grupos de investigación, Oficina de Extensión.
*Documentos para elaboración de guiones para elaboración de videos promocionales evento. Estrategia a realizar con el área de comunicaciones.  
*Elaboración de las guías para los coordinadores de cuatro (4) mesas temáticas para dar inicio a su organización
*Plantilla de presentación de ponencias (documento ubicado en la página web)
*Formato de evaluación de ponencias (enviado por correo electrónico a los cuatro (4) coordinadores de mesas)
*Presentación Final socialización Congreso.
*Se solicitó la elaboración de las piezas de difusión del Congreso a la oficina de comunicaciones de la ETITC y la U de La Salle. Se cuenta con tres (3) piezas ubicadas en la página web/Investigación/Congreso
Se actualizó la información de la página web con el proceso de inscripción y modalidades de participación</t>
  </si>
  <si>
    <t>Documento con los términos de referencia de la convocatoria No. 13.
Pieza de divulgación de la convocatoria dirigida a todos los profesores de planta de la ETITC
Elaboración de ficha de criterios iniciales aplicada a tres (3) proyectos de innovación recibidos en la convocatoria 
Elaboración de formato de evaluación de dos (2) proyectos que pasaron a proceso de evaluación.
Invitación a cuatro (4) pares evaluadores externos para hacer la revisión de los dos (2) proyectos. TA.</t>
  </si>
  <si>
    <t>Creación Laboratorio Inteligente en Ciencia, Tecnología, Innovación y Emprendimiento  I Fase- EIECE</t>
  </si>
  <si>
    <t xml:space="preserve">Se recibió el curso de inducción a las tecnologías 4.0 con los kits de de Fischer technik: Clases de energía solar, Class set electrical control, Hidraulic, Renovable energies and Robotics, Se certificaron un total de 16 personas entre estudiantes y administrativos, Se inagura y socializó el Ecosistema De Innovación Creatividad y emprendimiento de la ETITC con los decanos de las diferentes carreras, Se socializó el Ecosistema De Innovación Creatividad y emprendimiento de la ETITC con el Instituto Tolimense de Educación Técnica Profesional de Espinal (2/06/2023), con la participación 28 personas. 
95 docentes.   
Socialización con decanos y los Vicerrectores de la entidad 1.06.2023. 
Se fortalece convenio del Ecosistema De Innovación Creatividad y emprendimiento con la universidad nacional de Manizales. Compartiendo experiencias de manejo en cocreación y emprendimiento en realidad virtual. 
</t>
  </si>
  <si>
    <t>Mediante el Cto 200.  PRESTACIÓN DE SERVICIOS PARA APOYAR LA GESTIÓN DE LA VICERRECTORÍA DE INVESTIGACIÓN, EXTENSIÓN Y TRANSFERENCIA Y EL CENTRO DE PENSAMEINTO Y DESARROLLO TECNOLÓGICO, EN DISEÑAR, ELABORAR, y REALIZAR UN CURSO SOBRE MOVILIDAD ELÉCTRICA, ENERGIA SOSTENIBLE Y CONVERSIÓN DE VEHÍCULOS DE COMBUSTIÓN A VEHÍCULOS ELÉCTRICOS PARA LOS ESTUDIANTES DEL SEMILLERO DE INVESTIGACIÓN EN VEHÍCULOS ELÉCTRICOS INSCRITOS A ESTE PARA LA VIGENCIA 2023-1. F.I. 05-05-2023 A 24-06-2023. Se conto con la participación de 15 personas. Por un valor de $ 15.000.000</t>
  </si>
  <si>
    <t>*Pieza de divulgación de la capacitación sobre Generalidades sobre Propiedad Intelectual. 
*Informe capacitación en Propiedad Intelectual realizada el 2 de mayo dirigida a 17 profesores. 
*Informe sobre capacitación en Generalidades sobre Propiedad Intelectual y Formulación y registro de Patentes, realizada el día 8 de Junio dirigida a 28 profesores, realizada el 8 de junio a través de la plataforma Teams orientada por Adrián Santamaría, Gerente de proyectos de patentes y Mónica Guevara, Directora de Patentes de Olarte Moure.</t>
  </si>
  <si>
    <t xml:space="preserve">Renovación se hizo en I Trimestre (15 DE MAYO DE 2023)
Próxima capacitacion Agosto 16 </t>
  </si>
  <si>
    <t>Se realizó la capacitación el día 4 de mayo de 4 a 6 p.m. a través de la plataforma Teams por Tanit Arzate (Turnitin), dirigida a 17 profesores
El proceso de renovación sera realizado durante el mes de septiembre.</t>
  </si>
  <si>
    <t>Estudios Previos Convocatoria 10-2020 
a- JornadaTierra y Hacking Day : $ 1.821.000  Entregados los materiales 
b- Equipos Techne $ 6.852.190  Radicados  a contratación en febrero  pendiente respuesta Contratación
c- Tarjetas Techne $ 22.000.000  En proceso de importación. Se tiene la guia FEDEX para  legalizat importación en DIAN 
d- Insumos extrusora GEA: $ 846.271 Radicado en contratación pendiente respuesta (marzo) 
e- Tarjeta electornicas K-DEMY  $2.848.860  Entrega 50% pendiente  solicitud prórroga Contrato 225-2023  
f- Materiales GISIE: CDP  18723  Pendiente respuesta contratación (junio)</t>
  </si>
  <si>
    <t>Fecha de pago ()</t>
  </si>
  <si>
    <t>Esta actividad esta proyectada para el 3° trimestre de la vigencia</t>
  </si>
  <si>
    <t xml:space="preserve">Acuerdo 08 de 2013. Reglamento de Propiedad intelectual, revisado para iniciar proceso de actualización. 
Documento de sesión de derechos actualizado. </t>
  </si>
  <si>
    <t>Organización de estudios previos con Olarte Moure ($ 10.500.000)
Perfeccionamiento del contrato en donde está contemplada una (1) capacitación sobre proceso de valoración de derechos de Propiedad Intelectual con una duración de cuatro (4) horas para 25 participantes
Se hizo el pago de la anualidad de la patente</t>
  </si>
  <si>
    <t xml:space="preserve">El documento se encuentra cargado, Este documento presenta el estado de visibilidad e impacto desde la cienciometría de las publicaciones indexadas de la Escuela Tecnológica Instituto Técnico Central, los docentes investigadores como insumo para la toma de decisiones.
 </t>
  </si>
  <si>
    <t xml:space="preserve">Se cuenta con la diagramación del número 20, de la revista letras Conciencia. Se cuenta con 4 articulos. </t>
  </si>
  <si>
    <t xml:space="preserve">Una vez conformado el equipo líder para la vigencia 2023, se socializaron en el Consejo académico las actividades y responsabilidades a desarrollar durante el 2023: 
*Cronograma de actualización (enero 2023- 14 marzo 2024) Su ejecución se proyecta hasta el 2024.
1. ELABORACIÓN DEL REPORTE INSTITUCIONAL. 
1.1. Elaborar fichas de validación: entrevista a funcionarios, encuesta a estudiantes, encuesta a egresados y encuestas a familias. Se desarrolló la 
Rejilla para la evaluación: Personas externo cualificado para dicha actividad.
 1.2: Validación de instrumentos: Equipo líder (del lunes 6 al 17 de marzo)
1.3: Ajuste de instrumentos: Equipo líder (del lunes 20 al 24 de marzo)
1.4 aplicación de instrumentos. En proceso.
</t>
  </si>
  <si>
    <t xml:space="preserve">Se aplicaron los instrumentos de evaluación:  
• Encuesta a estudiantes (422 estudiantes), encuesta de caracterización de talento humano, comité de coordinación (11 respuestas) y docentes (96 respuestas), se desarrolló con el fin de determinar la experiencia de los docentes frente a la institución. Encuesta socioeconómica y cultural a las familias, conto con 393 respuestas
• Encuesta a egresados (155 respuestas).
• Las encuestas se desarrollaron del 27 de marzo al 25 de mayo de 2023
• Entrevistas por grupos focales a docentes
Se desarrolló la respectiva lectura de contexto institucional
Se realizó una jornada de trabajo, durante la semanada de desarrollo institucional (20, 21 y 22 de junio), se contó la participación de 34 docentes en promedio.  
Capacitación en enfoques pedagógicos. Partición de 34 personas.
Teniendo en cuenta que se han desarrollado 34 de las 110 actividades a desarrollar para la actualización del PEN. Se evidencia un avance del 34%
https://www.etitc.edu.co/archives/ganttpeiibti23.pdf
</t>
  </si>
  <si>
    <t>1er. Encuentro de Jefes de Talento Humano 27/04/2023. Participaron 3 personas.
Conferencia Responsabilidades Contractuales. Participaron 2 personas.
4/5/2023. Decreto 1860, conceptos Básicos de contratación Pública. Participaron 2 personas.
4/5/2023 Capacitación diligenciamiento Declaración de Bienes y Rentas. Participaron 10 personas.
5/5/2023 Curso ESAP : Prevención de las Violencias de Género. Participaron 5 persona
5/5/2023 Curso: Redaccion de Documentos. Participaron 38 persona 
5/5/2023 Curso: Liderazgo Transformacional. Participaron 49 persona
5/5/2023 Curso: Lenguaje Claro. Participaron 48 persona 
5/5/2023 Curso: Gestion del Cambio. Participaron 40 persona 
5/5/2023 Curso: Innovacion Y Experimentacion en el Sector Publico. Participaron 16 persona 
16/05/2023 Curso ESAP : ORGANIZACION DOCUMENTAL. Participaron 5 persona
16/05/2024 Curso ESAP : SISTEMA DE CLASIFICACION DOCUMENTAL. Participaron 3 persona
11/5/2023 GETH: Programa Bilingüismo / Entorno Laboral Saludable. Participaron 18 persona.
12/5/2023 Capacitación Office 365. Participaron 24 persona 
12/5/2023 Capacitación Política Mejora Normativa en el marco de MIPG. Participaron 6 persona
15/05/2023 Curso Medios y comunicación; un Desafío para el Mundo.  Actual (Reposición de tiempo). Participaron 4 persona
18/05/2023 Capacitación Programas de inclusión de Género. Participaron 18 persona 
19/05/2023 Sensibilización Gestión Ambiental. Participaron 8 persona
25/05/2023 Conferencia "El Gen Dominante". Participaron 1 persona
29/05/2023 Charla seguridad de la informacion en Teletrabajo. Participaron 10 personas.
Inicia el 21/06/2023 Curso: Evaluación del Desempeño Laboral EDL en Periodo de Prueba. Participaron 1 persona
Inicia el 21/06/2023 Curso: Evaluación del Desempeño Laboral. Participaron 1 persona.
6/6/2023 Capacitación política de Compras y Contratación Publica de MIPG. Participaron 1 persona
Inicia el 13/06/2023 curso INTRODUCTORIO DE LENGUAJE INCLUYENTE Y ACCESIBLE. Participaron 3 personas
Inicia el 13/06/2023 Curso Organización Documental. Participaron 2 personas 
7/6/2023 Capacitación Apropiación de los valores del Código de Integridad. Participaron 10 personas 
13/06/2023 GETH: Programa de Bienestar e Incentivos. Participaron 5 personas
14/06/2023 Cultura empresarial sólida y vanguardista. Participo  persona
14/06/2023 Capacitación a las entidades - Uso de aplicativo SIMO 4.0 - Módulo Ciudadano. Participaron 16 personas
14/06/2023 SIGEP II - Ingreso/Actualización de la información HV y B y Rentas. Participaron 11 personas
15/06/2023 Capacitación Política Gobierno Digital en el marco de MIPG. Participaron 3 personas
16/06/2023 Curso de formacion de atencion con enfoque Psicosocial. Participaron 5 personas  
15/06/2023 Hablemos de primeros auxilios psicológicos. Participaron 5 personas
23/06/2023 Capacitación de la apertura del sistema FURAG. Participaron 5 personas
27/06/2023 Conmemoración Día Nacional del Servidor Público. Participaron 19 personas
28/06/2023 Alianza Sodexo en Programa Servimos. Participaron 5 personas
29/06/2023 GETH: Trabajo Virtual. Participaron 15 personas</t>
  </si>
  <si>
    <t xml:space="preserve">La lectura del clima organizacional v. 2023, se realizará durante el 3 trimestre de la vigencia. 
Celebraciones:
15 de mayo. Día del maestro. 160 participantes. 
12 de mayo. Día de la madre. serenata. 45 personas en promedio
30 de junio. Día del servidor público. 130 personas
20 de junio. Día del trabajo. 146 participantes. 
Mayo y junio. Concurso del código de integridad, participación de 11 áreas.
Creación del reel Día del padre, madre y del niño, (26 de abril).
Se acompañaron a 4 familias de funcionarios por manifestación de condolencias y solidaridad.
Caminada ecológica, 12 de abril. Con la participación de 12 personas 
2° jornada de re inducción con 116 participantes.
Taller de salud mental a docentes. Participación de 57 docentes 
26, 27 y 28 de junio. Jornada emocionarte. 13 participantes.
Marzo a – junio) Apoyo a torneo de tenis de mesa de docentes del bachillerado, 35 docentes.
Inducción: curso virtual, 9 provisionales, 17 contratistas y una persona de libre N y R. 
</t>
  </si>
  <si>
    <t xml:space="preserve">La ETITC cumplio requisitos legales para desarrollar el proceso meritocrático de planta administrativa, esto se evidencia en la existenca de las vacantes, el cargue de las mismas en el aplicativo SIMO (actualizadas en el 2021) y el pago de estas.
La CNSC remitió a la ETITC el cronograma para el proceso de selección, mismo que sedesarrollara desde el 8 de septiembre al 17 de noviembre.  
es importante recordar que el proceso de selección se encuentra enmarcado dentro del modelo de agrupación de entidades, por lo tanto, la presentación en Sala Plena de Comisionados del Proceso de Selección y las etapas siguientes, se ven afectados por el cumplimiento de cada entidad con la que se adelanta el proceso de planeación precitado, en la remisión de los insumos requeridos para tal fin. </t>
  </si>
  <si>
    <t>Desde la V. Académica se desarrollan los términos de referencia, para ser enviados a la V. Administrativa y Financiera. Por otra parte, se expidió el Acuerdo número 012 de 21 de junio de 2023 “Por el cual se Reglamenta el Concurso Público de Méritos 2023 para proveer 29 Cargos Docentes de Planta de los Programas de Educación Superior de la ETITC”.</t>
  </si>
  <si>
    <t>La actividad cerro con lo reportado al 30 de marzo de 2023</t>
  </si>
  <si>
    <t>La auditoria "renovación anticipara para 9001:2015 y 27001:2013 y otorgamiento de la 14001:2015" esta programada para del 2 al 6 de octubre.</t>
  </si>
  <si>
    <t xml:space="preserve">Esta actividad está prevista a realizar durante el mes de septiembre </t>
  </si>
  <si>
    <t xml:space="preserve">Se desarrolló un avance en la caracterización del proceso de direccionamiento institucional, se proyecta realizar la revisión 
La actualización de la caracterización del proceso de Direccionamiento Institucional fue realizada durante el mes de junio.
Queda pendiente la validación respectiva.
</t>
  </si>
  <si>
    <t xml:space="preserve">Como insumo para la actualización de las caracterizaciones se realizaron las matrices de evidencias documentales para MIPG.
La actualización de la catracterización del proceso Gestión de Talento humano fue realizada el 10 de marzo.
Queda pendiente la validación del líder del proceso para su posterior publicación. 
</t>
  </si>
  <si>
    <t xml:space="preserve">Se realizó el 100% de la parametrización del aplicativo en su módulo, Mejoramiento continuo.
Se proyecta realizar el cargue en la plataforma de los planes de mejoramiento de Autoevaluación institucional en el 3° trimestre. </t>
  </si>
  <si>
    <t>Actualizar el modelo de autoevaluación institucional y de programas de acuerdo a los aspector por evaluar del CNA octubre 2022.</t>
  </si>
  <si>
    <t xml:space="preserve">El Modelo de autoevaluación institucional ya se encuentra actualizado, aprobado, y publicado. 
https://www.etitc.edu.co/archives/modelautoevaluacion.pdf
</t>
  </si>
  <si>
    <t xml:space="preserve">Se contrató el experto técnico (Cto 231 de 2023) y se realizaron de manera conjunta con los auditores internos, las auditorías a los procesos a Gestión de Seguridad de la información (27 y 28 de junio) y a Gestión de Informática y Comunicaciones (21 y 29 de junio). Se encuentra pendiente la elaboración de los informes y socialización de los mismos a los líderes de proceso.
</t>
  </si>
  <si>
    <t>Con cortea abril se reporta un total de 35 solicitudes de actualización de documentos.</t>
  </si>
  <si>
    <t xml:space="preserve">Con corte a 30 abril se realizaron las mesas de trabajo con los 20 procesos. </t>
  </si>
  <si>
    <t xml:space="preserve">Con corte a 30 abril se cuenta con la actualización de la matriz de riesgos de los 20 procesos. </t>
  </si>
  <si>
    <t xml:space="preserve">El informe de evaluación del servicio prestado para el 1° trimestre, se encuentra publicado en el informe de PQRSD.
Se envió reporte periodico al área de atención al ciudadano de la prestación del servicio hasta el 22 de mayo.
</t>
  </si>
  <si>
    <t>El informe de revisión por la Dirección se realizará en el mes de septiembre por autorización del CIGD para contar con la información de las auditorias internas como insumo para elaborar el documento.</t>
  </si>
  <si>
    <t>La socialización del informe fue realizada por la profesional Karen Holguín, quien teniendo en cuenta la relevancia de la implementación del plan anual de auditorías para con la auditoria externa con ICONTEC, proyectada para el segundo semestre de la vigencia 2023; expuso el plan de la siguiente manera para cada mes de la vigencia- y donde se relacionan cada una de los procesos:
Abril: Docencia PES, Bienestar Universitario, Gestión documental, Talento Humano.
Mayo: Docencia IBTI, Gestión Jurídica, Gestión de Adquisidores, Gestión de Recursos Físicos
Junio: Gestión Financiera, Gestión de Informática y comunicaciones, Gestión de Control Disciplinario, Gestión de Seguridad de la Información.
Julio: Gestión de Autoevaluación, Gestión Ambiental, Gestión de Seguridad y Salud en el Trabajo, Direccionamiento Institucional.
Agosto: Gestión de Calidad, Gestión de Control Interno, Extensión y Proyección Social.
Septiembre: Investigación.</t>
  </si>
  <si>
    <t xml:space="preserve">Durante los meses de abril y mayo se adelantaron auditorías a los procesos de: Docencia Bachillerato, Docencia PES, Gestión Jurídica, Gestión Documental, Adquisiciones y Talento Humano. Durante este período quedaron aplazadas las auditorías de Bienestar Universitario y Gestión de Recursos Físicos.
Durante el mes de junio se adelantaron las auditorias a los procesos de Gestión de Seguridad de la Información y Gestión de Informática y Comunicaciones.
Las auditorias de Gestión Financiera y Gestión de Control Disciplinario no se ejecutaron durante el mes de junio. </t>
  </si>
  <si>
    <t xml:space="preserve">Ejecución de auditorias Internas 2023 </t>
  </si>
  <si>
    <t>El programa fue aprobado el 13 de marzo de 2023 en sesión del CIGD</t>
  </si>
  <si>
    <t xml:space="preserve">Se han realizado visitas a los colegios 
colegio Atanasio Girardot
INEM Francisco de Paula Santander. 
liceo hermano miguel la salle
Colegio panamericano de la localidad de los martires.
</t>
  </si>
  <si>
    <t xml:space="preserve">Se realizaron actividades de feria de oferta de servicios en los colegios: 
Colegio Atanasio Girardot
INEM Francisco de Paula Santander. 
Liceo hermano Miguel la Salle
Colegio panamericano de la localidad de los mártires.
Colegio mayor de Cundinamarca, (24 de mayo)
Adicionalmente: Feria de Innovafarma 28 de junio.
</t>
  </si>
  <si>
    <r>
      <t xml:space="preserve">El proyecto se divide en 2 partes:
</t>
    </r>
    <r>
      <rPr>
        <b/>
        <sz val="11"/>
        <color theme="1"/>
        <rFont val="Calibri"/>
        <family val="2"/>
        <scheme val="minor"/>
      </rPr>
      <t xml:space="preserve">1. De tu escuela a mi escuela:
</t>
    </r>
    <r>
      <rPr>
        <sz val="11"/>
        <color theme="1"/>
        <rFont val="Calibri"/>
        <family val="2"/>
        <scheme val="minor"/>
      </rPr>
      <t xml:space="preserve">Durante el 2° trimestre se realizaron 18 reuniones de refuerzo, iniciando el sábado 18 de marzo
en horario de 8:00 a 12: 00 pm 
Se muestra como evidencia el instrumento preparador, como apoyo para el desarrollo de las las respectivas sesiones. Estos instrumentos son verificados por el profesional de Pastoral del IBTI. A la fecha se reportan 64 niños participantes de la iniciativa. 
</t>
    </r>
    <r>
      <rPr>
        <b/>
        <sz val="11"/>
        <color theme="1"/>
        <rFont val="Calibri"/>
        <family val="2"/>
        <scheme val="minor"/>
      </rPr>
      <t xml:space="preserve">2. De tu escuela a mi universidad: 
Esta actividad se proyecta a realziar durante el 3° trimestre de la vigneica con la feria de servicios programada para el 26 de julio de 2023, este será liderado por el área de Bienestar universitario.
</t>
    </r>
  </si>
  <si>
    <t xml:space="preserve">Desde el área Bienestar Universitario se indica que se cuentan con recursos fuinancieros para dar continuidad al proyecto en su 4° fase.
Sin embargo, Se cuenta con 3.005 estudiantes caracterizados, equivalentes al 86% de estudiantes con matricula activa. Dicha caracterización se realiza mediante el aplicativo ADVISER.
El aplicativo realiza una clasificación dependiendo de la criticidad y/o riesgo de cada una de las preguntas, de esta manera desde el área de Bienestar universitario se estructuran las estrategias de impacto para la comunidad ETITC.
</t>
  </si>
  <si>
    <t>Se ajusto curso nivelatorio de matemáticas
Diseño de taller de aprendizaje dirigido a estudiantes
Diseño de electiva de lenguaje primera fase para revisión
Diseño de talleres de lenguaje para Docentes.</t>
  </si>
  <si>
    <t xml:space="preserve">Hasta la fecha se han creado los siguientes talleres: ¿Tenemos que cursar matemáticas? y habitos de estudio ETITC, además se ha esta terminando de construir un modulo de CREA-LENGUAJE para funcionarios. </t>
  </si>
  <si>
    <t xml:space="preserve">Evento realizado en Cajicá, se contó con la participación de 11 profesores  y 6 funcionarios VIE. 22 de junio. </t>
  </si>
  <si>
    <t xml:space="preserve">Nodo Bogotá RedColsi: Realizado en el mes de mayo 
Encuentro Nacional Redcolsi: proyectado para el 4° trimestre
Encuentro internacional Redcolsi: proyectado para el 4° trimestre
Infomatrix México: En el evento se cuenta con la participación de 2 estudiantes y 2 docentes. </t>
  </si>
  <si>
    <t xml:space="preserve">Correo de invitación Segundo Congreso de Ingeniería, Desarrollo Humano y Sostenibilidad Global para integrantes de la Red de Investigación e Innovación en Ciencia y Tecnología para el Desarrollo Sostenible
Correo de seguimiento actividades Congreso.
Reuniones con empresas, instituciones de educación superior (14 IES) </t>
  </si>
  <si>
    <t>Se cuenta con el boletín n° 8 mayo 2023.
Se cuenta con la convocatoria n° 1 (abierta desde el 3 de julio hasta el 4 de septiembre del 2023).</t>
  </si>
  <si>
    <t>se desarrollan procesos de gestión para consolidar convenios con las empresas:  LENOR SA, FESTO, INTECPLAST, HOME SERVICE S.A.S, KONNECTA, COPNIA y la FUNDACIÓN NEME.</t>
  </si>
  <si>
    <t>PARTICIPACIÓN EN FERIAS INSTITUCIONALES Y EVENTOS ACADEMICOS</t>
  </si>
  <si>
    <t xml:space="preserve">La ME. se ha desarrollado a cabalidad con la finalización de los Preingenieros: Matemáticas, COE, Física, dibujo técnico, orientación profesional. (13.02.2023/ 02.06.2023).
Desarrollo de las certificaciones: Automatización industrial. Baja tensión, Lean management (24.3.2023 - 24.06.2023)
 </t>
  </si>
  <si>
    <t>n/a</t>
  </si>
  <si>
    <t xml:space="preserve">Con la Feria de oferta de servicios realizada ante el Colegio panamericano de la Localidad de los Mártires, se dio la oportunidad de realizar una propuesta ante la Secretaria Distrital de la Mujer, para realizar los cursos: Presupuestos participativos, Word básicos, Primeros auxilios psicológicos, Empleabilidad y emprendimiento, Innovación social y desarrollo sostenible.
Habilidades blandas
</t>
  </si>
  <si>
    <t>Teniendo en cuenta que por semestre se desarrollar 2 conferencias, a la fecha del seguimiento se cuenta con una implementación de 33%.
La Catedra ETITC se ha desarrollado de la siguiente manera: 
1° conferencia 7 marzo. El evento contó con la participación el Hno. Ariosto Ardila Silva como conferencista. Tema central: Conformación del proyecto y Tramite de la homologación de la Catedra ETITC con la Asignatura humanidades (participación de 260 estudiantes de las sedes Tintal y Centro)
2° Conferencia 17 de abril: conferencista Guillermo Rudas. Tema: cambio climático y conservación de la biodiversidad: retos para Colombia desde una perspectiva económica. (participación de 530 estudiantes de las sedes Tintal y Centro).</t>
  </si>
  <si>
    <t xml:space="preserve">Se ha disminuido en un 43% el consumo de papel a nivel institucional comparativamente v. 2023 respecto de la vigencia 2022. 
*Seguimiento de consumo de papel: Se desarrolla un análisis para determinar el nivel de reducción de consumo de algunos elementos de papel (casos) 
*La divulgación del diagnóstico y las sesiones de capacitación: Se han desarrollado actividades de capacitación y sensibilización con las áreas, Talento humano, planeación, servicios generales, reinducción de 1° semestre (institución en general), mantenimiento, talleres y laboratorios.   
</t>
  </si>
  <si>
    <t>Teniendo en cuenta los resultados del Cto 302 de 2022, desde el área de planta física se realizará un informe final en el cual se darán lineamientos y recomendaciones frente a la la Sede calle 18.</t>
  </si>
  <si>
    <t xml:space="preserve">El Cto 291 se finalizó a cabalidad:
Actividades ejecutadas 1. Excavación y nivelación del terreno 2. Relleno y compactación del nuevo material 3. Instalación de sistema de drenaje y redes hidráulicas 4. Fundición de rampas de acceso 5. Fundición de vigas e instalación de tope llantas 6. Instalación de gravilla lavada. Retiro de estructura existente 7. Fabricación e instalación de estructura en madera 8. Instalación de cubierta reciclada 9. Instalación de sistema de recolección de agua lluvia 10. Instalación de redes eléctricas e hidráulicas 11. Instalación de adoquín ecológico 12. Instalación de mobiliario en concreto 13. Instalación de materas y vegetación. Retiro de estructura existente 14. Fabricación e instalación de estructura en madera 15. Instalación de cubierta reciclada 16. Instalación de sistema de recolección de agua lluvia 17. Instalación de redes eléctricas e hidráulicas 18. Instalación de adoquín ecológico 19. Instalación de mobiliario en concreto 20. Instalación de materas y vegetación
..
Actividades adicionales al contrato Intervención espacio acuaponía 1. Descapote y limpieza del terreno 2. Fundición de placa en concreto 3. Suministro estructura metálica para sostener los tanques 4. Instalación muro en drywall 5. Instalación de sumidero de recolección de agua lluvia 6. Instalaciones hidráulicas.
</t>
  </si>
  <si>
    <t xml:space="preserve">Se dio una Prorroga al Cto 300 de 2022. Este da inicio desde el 21 de julio de 2023, hasta el 25 de agosto. (35 días).
La instalación de los sitios donde se desarrollarán las prácticas que haya lugar según el plan de estudios de pregrado, particularmente aquellas que deberán estar relacionadas con el sector agrícola. </t>
  </si>
  <si>
    <t>La meta esta sujeta a los resultados IDI, mismos que entregará el DAFP durante el 3° trimestre de la vigencia</t>
  </si>
  <si>
    <t>CRONOGRAMA DE ACREDITACIÓN INSTITUCIONAL 
ETAPA 1. Fase 2
Se radicó ante la oficina de Atención al Ciudadano del MEN el documento de Condiciones iniciales (26.05.2023)
FASE 3. Se radicó un RQRSD solicitando información sobre la radicación efectiva del documento Condiciones Iniales. Se obtuvo respuesta positiva el 13.06.2023, donde se mencionaba que el documento se encuetra en fase de completitud. 
ETAPA 2. FASE 4.  
1. Preparación de plantillas y guías para la recolección de información 100%
Indicadores documentales 100% 
https://itceduco-my.sharepoint.com/:w:/r/personal/autoevaluacion_itc_edu_co/Documents/ACREDITACI%C3%93N%20INSTITUCIONAL/2.%20EVIDENCIAS%20(Nuevos%20lineamientos)/Informe%20de%20Evidencias%20de%20Gesti%C3%B3n.docx?d=w8f43ab92b7c44712bd3aadd16be0f7f4&amp;csf=1&amp;web=1&amp;e=GoXIdQ
ETAPA 2. Fase 6. Informe de percepción.
se desarrollo un cruce de información entre la gestión realizada entre la vigencia 2022. Se presenta Informe de cruce de percepción. 
https://itceduco-my.sharepoint.com/:w:/g/personal/autoevaluacion_itc_edu_co/EYbqE8QxpGtCsQ6mzTBPXMEBeszCe2Lwpk-gBJ5lTkegew.</t>
  </si>
  <si>
    <t xml:space="preserve">Participación de la VAC en los momentos del proceso estructurado para la solicitud de la acreditación institucional, con la directriz del área de autoevaluación.
Desde la Vicerrectoría Académica se ha participado en los diferentes ejercicios del área de Autoevaluación: Talleres (impacto, internacionalización y juicios de calidad), actividades de capacitación., Visita de Simulacro de condiciones iniciales
Reuniones:
Julio 18. Taller de evidencias
</t>
  </si>
  <si>
    <t xml:space="preserve">El 2 de junio fue desarrollado el proceso de socialización con resultados de aprendizaje. Se contó con la participación en promedio de 250 estudiantes </t>
  </si>
  <si>
    <t xml:space="preserve">Desde enero hasta la 2° semana de julio se  desarrollo el diplomado en Diplomado de B Learning. 17 docentes
El Cursos Google del 1° semestre, contó con la participación de 7 docentes 
El curso de Cripto activos 1° semestre, contó con la participación de 6 docentes
</t>
  </si>
  <si>
    <t xml:space="preserve">Se han realizado acercamiento con las siguientes entidades: CEED, Kennertech SAS, Alcaldía Barrios Unidos. </t>
  </si>
  <si>
    <t xml:space="preserve">Esta actividad se realizará duntante el 2° trimestre </t>
  </si>
  <si>
    <t>La certificación está vigente por medio del Cto 219-2022 hasta el 30 de diciembre de 2023</t>
  </si>
  <si>
    <t xml:space="preserve">Se publicó el Acuerdo 06 del 19/04/2023 “Por cual se define la Política en Enseñanza y Aprendizaje de Segundas Lenguas de la Escuela Tecnológica Instituto Técnico Central”. Elaborada por la VAC. 
De los 15 programas de pregrado, 12 tienen 7 niveles de inglés como asignaturas obligatorias y 3 lo tienen como eléctivas obligatorias (Mecatrónica en sus diferentes niveles de formación). 
El 17 de julio de 2023, fue solializada la política con el grupo de docentes de planta (95 docentes).
</t>
  </si>
  <si>
    <t xml:space="preserve">Se solicitó prórroga del contrato 223-2022 (inicio sep- hasta 31 de dic. de 2023)- Mc. Graw  Hill, hasta el 31/dic.
Con corte al Primer Semestre académico del 2023 - Periodo 2023-1, están en uso 2.756 licencias. Quedan disponibles para el segundo semestre de 2023 la cantidad de: 1.244 licencias.
</t>
  </si>
  <si>
    <t xml:space="preserve">El cto 239 de 2023 inicia el 17 de julio y finaliza 30 e septiembre de 2023. Por u valor de $ 104.752.600 MTE. </t>
  </si>
  <si>
    <t>. Los elementos se adquirieron a cabalidad y se encuentran instalados.
A continuación se presentan las fechas de terminación de los contratos por tipo de orden de compra.
Compra de botiquines. 23 de marzo
Camillar 15 de abril
Extintores 15 de abril
Guantes, 15 de abril.</t>
  </si>
  <si>
    <t xml:space="preserve">La actividad se desarrolla mendiante el 235 de 2023, el cual dio inicio el 11 de julio y finaliza el 11 de noviembre. Por un valor de $15.305.780 </t>
  </si>
  <si>
    <t>Se han adelantado el 25% de los diseños con los que debe contar la ETITC,  según Resolución 0312 de 2019. Se proyecta durante el mes de agosto recibir el 100% de los diseños y realizar los ajustes respectivos.</t>
  </si>
  <si>
    <t xml:space="preserve">La estudios previos fueron enviado a la Oficina de Contratación el 5 de mayo de 2023 y el 11 de julio de 2023. Sin embargo, se manifiesta que no se cuentan con los recursos para adelatar el proceso.
Resolución 2346 de 2007. $34.000.000.
Solicitar. </t>
  </si>
  <si>
    <t>Durante el 2er. trimestre de la vigencia se ha realizado la actualziación de los Syllabus con componente de Competencias y resultados de aprendizaje de programa en un 100%, esta actividad se realiza con docentes y coordinadores de área.  
La actualización de los Syllabus corresponde especificamente en adición de los campos: Competencias de programa a las que se tributa (CP), Resultados de aprendizaje del programa a los que se tributa (RAP), Resutados de aprendizaje de la asignatura (RAC), Criterios, estrategias instrumentos para  evaluar los resultados de aprendizaje.
421 Syllabus.   
Se han cambiado las versiones del formato de Syllabus de la siguiente manera: 
Versión 3: noviembre 18 de 2019. 
Versión 4: julio de 2022</t>
  </si>
  <si>
    <t>Se desarrolla un levantamiento estadístico de pruebas TyT y Saber PRO para medir el valor agregado académico.
El 12/julio se realizó una reunión de socialización de análisis con los decanos y Vicerrector, donde se indicó que se requieren más datos del saber 11 y se logró enfocar el valor agregado para la Escuela hacia la evolución del estudiante.
Se socializó en las jornadas pedagógicas 2023-2, el Modelo ETITC de mecanismo de valoración de la eficacia del proceso formativo-valor académico agregado.</t>
  </si>
  <si>
    <t>Se realizó capacitación en las jornadas pedagògicas 2023 - 1. Del 10 al 13 de enero.
Y para el periodo 2023-2: Se tiene programada la siguiente agenda:
19/julio. Articulación Resultados de Aprendizaje, Enseñanza y Evaluación.
24/julio. Trabajo por Área Académica: Alineamiento Resultados de Aprendizaje, Enseñanza y Evaluación en Syllabus o Microcurrículos. Coordinador de Área.
31/julio. Trabajo por Área Académica: Alineamiento Resultados de Aprendizaje, Enseñanza y Evaluación en Syllabus o Microcurrículos.</t>
  </si>
  <si>
    <t xml:space="preserve">Se desarrolló una reunión en el 1° trimestre. Sin embargo, se aprobó en el Consejo Académico (12 de julio), la realización de reuniones según necesidades académicas.  </t>
  </si>
  <si>
    <t xml:space="preserve">La medición del Índice de Desempeño Institucional vigencia 2022, se realizará durante el 2° trimestre de la vigencia 2023.
Se realizo el respectivo reporte entre el 25 de junio y linalizará el 25 de julio de 2023 </t>
  </si>
  <si>
    <t xml:space="preserve">Se llevo a cabo el 2° seguimiento al PAAC. Publicado en la página institucional
Se realizo el cronograma para desarrollar el 2° seguimiento al PAI
Se llevo a cabo el 2° seguimiento al PPC 2023. </t>
  </si>
  <si>
    <t xml:space="preserve">Se han realizado reportes ante
Se realizó el seguimiento de los 3 proyectos institucionales de manera parcial, toda vez que se realiza una migración del aplicativo SUIFP a la PIIP. 
2° Seguimiento al PAS: Reportado ante el MEN
Meta de racionalización: Reporte cargado en la plataforma SUIT del DAFP 6 etapas 
</t>
  </si>
  <si>
    <t>Desde la Oficina Asesora de Planeación se han desarrollado las siguientes actividades:
Creación teórica de los 11 modulos con sus respectivos contenidos: Estudiantes, egresados, docentes, Administrativos, Movilidad e internacionalización, Investigación, Extensión, IBTI, Talleres y laboratorios, Recursos Físicos y Recursos Tecnologicos. 
12. 03. 2023. Solicitud de aportes, revisión y ajustes por parte de líderes de áreas y procesos.  
Estos modulos, fueron presentados ante el CIGD del 16 de junio de 2023</t>
  </si>
  <si>
    <t xml:space="preserve">1. Creación de plan de marketing digital que desglose parrilla de contenidos, objetivos, buyer persona, estrategias y buenas prácticas digitales (Desarrollo de parrilla de contenido).
2. Aumentar la creación de videos y piezas audiovisuales en relación con las piezas gráficas. Implementación de nueva plataforma: Tiktok (inf. especifica de la Parrilla de contenido):
*Día de reciclaje, día del arbol,  
3. Posicionar a la ETITC como institución de Educación Superior Pública en Bogotá. (Mejor opción, mejor formación):
*Divulgación de la oferta institucional y posicionamiento de la marca de manera interna y externa(Cto 296 de 2022. por un valor  $51.591.740), actividades desarrolladas en el día del trabajo. 
Edutecnia 
4. Generar buenos hábitos y amor por el medio ambiente y la sostenibilidad. (ETITC Ambiental).
*Campañas de divulgación de actividades estrategicas de gestión ambiental: Día de reciclaje, día del arbol, jornada de la tierra, señalizacion, manejo de residuos.  
5. Incentivar la comunicación interna y externa de la comunidad educativa, administrativos y docentes, reforzando su rol por medio de la participación.
*Elección de representante de estudiantes y docentes ante el Consejo Directivos. 
*Actividades de Bienestar Laboral: Día del servidor pblico, día de trabajo, fería laboral, día del maestro, día de la secretaria, jornadas de integración con docentes y administrativos, dia del padre y de la madre.
* Actividades de pantalla.
6. Contribuir al proceso de acreditación institucional: 
*Con el área de Autoevaluación se  desarrollo de estrategia de comunicación (Rils, cambio de lema, cambio de imagen institucional).
*Contenidos de valor y valor agregado, con cada una de las Facultades.
 *Solicitud de videos de cada uno de los programas.
7. Generar sentido de pertenencia dentro de la comunidad educativa mientras se divulgan las actividades de cada área. (La ETITC soy yo).
Para la vigencia 2023 se ha identificado una nueva estrategia la cual se denomina.
*Cambio de los membretes y plantillas institucionales.
*Manual de Comunicación (en proceso de aprobación por el área de Calidad). 
8 Estrategia FREE PESS
Se ha generado los contenidos: 
Noticias: 1. Mecatrónica. Inteligencia artifical 
2. Internet de las cosas para adultos mayores. 
Se han compartido por (nombres y fechas).
Plan de Desarrollo y Acreditación </t>
  </si>
  <si>
    <t xml:space="preserve">La estrategias se desarrollan de conformidad con la parrilla de contenido del la Oficina de Comunicaciones, es así que se muestra un avance del 45%
Se realiza la gestión necesaria para la integración de un profesional de apoyo, para reforzar los procesos de animación y diseño gráfico (CDP 20723 POR UN VALOR DE $15.650.000). </t>
  </si>
  <si>
    <t>La meta se cumple con los proyectos definidos, estructurados, ejecutados y finalizados mediante la iniciativa Plan de Fomento a la Calidad del MEN</t>
  </si>
  <si>
    <t xml:space="preserve">El valor de la nómina de las 4 plantas administrativos, Doc. PES, Doc. Bachillerato y hora Catedra para el 1° trimestre de la vigenicia asciende a $5.952.425.060 </t>
  </si>
  <si>
    <r>
      <t xml:space="preserve">El documento "Plan de Desarrollo Profesoral 2023 - 2026" se encuentra elaborado en un </t>
    </r>
    <r>
      <rPr>
        <b/>
        <sz val="10"/>
        <rFont val="Calibri"/>
        <family val="2"/>
        <scheme val="minor"/>
      </rPr>
      <t>60%</t>
    </r>
    <r>
      <rPr>
        <sz val="10"/>
        <rFont val="Calibri"/>
        <family val="2"/>
        <scheme val="minor"/>
      </rPr>
      <t>.</t>
    </r>
    <r>
      <rPr>
        <b/>
        <sz val="10"/>
        <color theme="4" tint="-0.249977111117893"/>
        <rFont val="Calibri"/>
        <family val="2"/>
        <scheme val="minor"/>
      </rPr>
      <t xml:space="preserve"> </t>
    </r>
    <r>
      <rPr>
        <sz val="10"/>
        <rFont val="Calibri"/>
        <family val="2"/>
        <scheme val="minor"/>
      </rPr>
      <t>Comprende la siguiente estructura: 
*Plan de desarrollo de Carrera Docente; 
* Resultados del Plan anterior; 
*Política de desarrollo docente;
*</t>
    </r>
    <r>
      <rPr>
        <b/>
        <sz val="10"/>
        <rFont val="Calibri"/>
        <family val="2"/>
        <scheme val="minor"/>
      </rPr>
      <t>Componentes conceptuales del plan de formación; *Inventario de necesidades</t>
    </r>
    <r>
      <rPr>
        <sz val="10"/>
        <rFont val="Calibri"/>
        <family val="2"/>
        <scheme val="minor"/>
      </rPr>
      <t>; 
La finalización del documento se proyecta para el 3er. trimestre de la vigencia.</t>
    </r>
  </si>
  <si>
    <t xml:space="preserve">Se vinculó la actividad al Plan de Mejoramiento propuesto para subsanar hallazgo de auditoría. Se realizó mesa de trabajo el 13/07/2023, con la participación de la VAD, la VAC y el área de Tallerres y Laboratorios, donde se generaron varios compromisos que quedaron registrados en el acta.
En las Jornadas Pedagógicas se tiene la siguiente programación:
Julio 24 y Julio 31. Talleres y Laboratorios ETITC para la enseñanza de las asignaturas que conforman el área académica, que se dictará a las diferentes áreas de la Escuela.
 </t>
  </si>
  <si>
    <t xml:space="preserve">Durante el 2° trimestre de la vigencia 2023 se realizo una encuesta para determinar las necesidades y expectativas de los docentes en los diferentes ámbitos laborales (Dimensiones estructuradas por el área Bienestar laboral: Bienestar psicosocial, efectos colaterales). Se proyecta llevar la encuesta al Comité de coordinación del IBTI para su ajuste, posterior estructuración de las actividades a desarrollar para la vigencia 2023 .
Se realizó una charla de neuroeducación, realizada por el área de bienestar Universitario.  
</t>
  </si>
  <si>
    <t>Se expidió Resolución 571 de 24 Oct /2022
"Por la cual se crea el Plan de Estímulos para investigac¡ón, lnnovac¡ón, Desarrollo Tecnológ¡co en la Escuela Tecnológica lnst¡tuto Técn¡co Central, y se exp¡de su reglamentac¡ón".
Se asignaron 95,5 horas lectivas, 216,5 horas complementarias, para un total de 312 horas en el 1° semestre 2023, con horas para hacer investigación.</t>
  </si>
  <si>
    <t>Durante el mes de mayo, se solicitó y recibió la cotización formal, se está pendiente en envió de los estudios previos.</t>
  </si>
  <si>
    <t>Se desarrolla el estudio de mercado</t>
  </si>
  <si>
    <t>La actividad se ejecuta mediante el Cto 2017 de 2023</t>
  </si>
  <si>
    <t xml:space="preserve">Se realizaron visitas por la empresa Cummins de los Andes (10 y 29 de mayo)
Se realizó una reunión para determinar la propuesta comercia (17 de mayo)
Se está a la espera de la cotización formal para anexarla al estudio previo 
</t>
  </si>
  <si>
    <t>Se envio el Manual de Comunicaciones para su aprobación en el CIGD (05.05.2023). 
Se esta a la espera de su aprobación del Manual de Comunicaciones por el área de Calidad.</t>
  </si>
  <si>
    <t>Se desarrolla una mesa de trabajo con el área de B.U, para determinar las necesidades intirucionales.</t>
  </si>
  <si>
    <t>Se desarrolla una mesa de trabajo , para determinar las necesidades intirucionales.</t>
  </si>
  <si>
    <t xml:space="preserve">Se desarrollaron los estudios previos con la Facultad de Mecatrónica.
</t>
  </si>
  <si>
    <t>Cto 296 de 2022 (inicio 16.dic.2022 a 26 de abril de 2023).</t>
  </si>
  <si>
    <t xml:space="preserve">Duranrte el 2º trimestre de la vigencia para la implementación del PINAR se han adelantado las siguientes acciones:
Elaborar un Inventario Gestión Documental de archivos actualizado: 100%
Actualizar conforme los  lineamientos del Sistema de Gestión de Calidad, las tablas de retención documental: 95% 
</t>
  </si>
  <si>
    <t xml:space="preserve">El borrador de la política “Internacionalización y cooperación Nacional e Internacional de la ETITC” fue enviado el 26 de junio a la VAC; misma que será presentada para aprobación del Consejo directivo durante el mes de julio. </t>
  </si>
  <si>
    <t>Encuetro Nacional REDIS - Red de decanos y directores de Ingeniería de Sistemas</t>
  </si>
  <si>
    <t>La actividad fue desarrollad el 4, 5 y 6 de mayo. Se contó con la participación de 4 países, estudiantes, docentes. Fueron presentados 43 proyectos.</t>
  </si>
  <si>
    <t xml:space="preserve">Se realizaron las correcciones necesarias al Modelo operativo y de gestión de inmuebles, se proyecta su presentación y aprobación.
Con relación al MOAI 2023 se han desarrado las siguientes actividades
*Sistema de extracción: Elaboración de estudios previos, cotización de las especificaciones del sistema de extracción (referente: Cto 283 de 2022).
*Ferretería: Elaboración de estudio previo. Se desarrolló el proceso respectivo para realizar su cargue en SECOP (CDP 17123)
*Mantenimiento del sistema de bombeo: Elaboración de Estudio previo y se desarrolla el proceso para su publicación (CDP 13823).
*Mantenimiento de cubiertas y fachada de la sede central: Se desarrolla el documento para el desarrollo de la 3° fase. Se desarrolla el proceso de radicación ante MinCultura. 
</t>
  </si>
  <si>
    <t xml:space="preserve">Revisión del proyecto para ajustar de acuerdo al análisis de la poblacion estudiantil 2023-1, con el fin de diseñar instrumentos coherentes con la realidad de la población de la ETITC.
Se contrató un profesional, sociólogo, mediante el Cto 222 de 2023, por un valor de $ 20.700.000
Este tiene como objetivo el desarrollo y continuación del proyecto observatorio de la vida universitaria. 
</t>
  </si>
  <si>
    <t xml:space="preserve">Dado que la contratación de los profesionales se realizo la ultima semana de mayo, finalizando semestre.  En el estrategia de COGNIFIT, hasta la fecha se realizo la primera capacitacion sobre la plataforma. </t>
  </si>
  <si>
    <t xml:space="preserve">Teniendo en cuenta que la materialización de la Política ambiental institucional se refiere directamente con la ejecución de los 6 programas ambientales, se evidencian los siguientes análisis y avances:
1. Uso eficiente de Agua. Durante el segundo trimestre se cuenta únicamente con facturas para seguimiento de los meses de abril y mayo, ya que la factura que reporta el consumo del mes de junio se espera hasta agosto de 2023.
Realizando el seguimiento para la sede central, se evidencia que la tendencia de consumo de agua potable sigue al alza, pasando de consumir 1101 m3 en el primer trimestre a consumir 1823 metros3 de agua en el segundo trimestre, esto sin contar el dato para el mes de mayo. Según lo anterior, NO se está cumpliendo con la meta establecida para la vigencia 2023.
Es importante recalcar que las posibilidades del incremento del consumo de agua tengan que ver con el incremento de actividades de limpieza con uso de sistemas como hidrolavadoras, esto con el cambio de empresa prestadora de Servicios Generales que se efectuó en mayo de 2023.
Por otra parte, aunque no se conoce su impacto en el consumo, debido a que la actividad inicio después de la fecha de la última facturación, es importante resaltar que desde el 29 de mayo de 2023 se dio inicio a la obra de reforzamiento estructural, a partir del 16 de junio de 2023, se está realizando lavado con hidrolavadora de las tejas de barro que se están retirando de la cubierta que está siendo intervenida.
El día 23 de junio se presentó un incidente debido a una ruptura de un tubo de agua potable en el marco de la ejecución de la obra de reforzamiento estructural. Dicho escape pudo ser controlado aproximadamente 1 hora después de que se presentara el incidente.
El personal de Servicios Generales de la empresa Serviaseo recibió capacitación sobre uso racional del agua y manejo de residuos ordinarios y peligrosos el día 28 de junio de 2023.
En las diversas jornadas de sensibilización se han entregado las recomendaciones sobre el uso racional del agua en la institución. Se participó en la reinducción general el día 19 de mayo, Así mimo se adelantaron jornadas de sensibilización con el equipo de Mantenimiento el día 17 de mayo de 2023.
2. Uso eficiente de energía. Consumo de energía: Haciendo seguimiento al consumo de energía eléctrica se evidencia que, para la sede Central, se evidencia una tendencia al alza en el consumo respecto el año 2023. Se evidencia un incremento del 13 % en el consumo de energía eléctrica, teniendo para el primer semestre un consumo de 277.020 kwh y para el primer semestre de 2023 un total de 312.360 kwh. Se ha indagado con el equipo de Infraestructura Eléctrica  las posibles causas de este incremento, y se plantea que sea por el incremento de carga instalada, es decir, se han hecho compra de más equipos y maquinas que funcionan con energía eléctrica. Se solicitó por correo electrónico a Talleres y Laboratorio, Gestión IT un inventario de los equipos que se han comprado y están en funcionamiento dese 2020, para poder hacer un análisis más objetivo, sin embargo no se ha remitido la información. Se espera poder actualizar el inventario de consumo de energía eléctrica, para sí mismo orientar las acciones para lograr una disminución en el consumo, si este fuese el caso.
Según el inventario de consumo energético año base es 2019, se pudo establecer que la iluminación corresponde al 57% del consumo de energía eléctrica, por ello, con el apoyo de Inf, Eléctrica se formuló el proyecto para continuar con la Automatización de la iluminación. Este proyecto está en proceso de contratación publicado en SECOP II bajo el código SAMC-007-2023.
En lo relacionado a capacitación, se realizó capacitación al equipo de Gestión IT sobre Eficiencia Energética y Manejo de residuos el día 18/05/2023. Así mismo, se realizó dicha capacitación con el equipo de mantenimiento 17/05/2023. También se socializaron estrategias para el ahorro de energía eléctrica en la jornada de reinducción general en el mes de mayo. Por otra parte, de creo el curso virtual de Inducción para personal nuevo, donde se explica que es el Sistema de Gestión Ambiental y cuáles son las practicas sostenibles que se pueden implementar en la ETITC.
3. Gestión integral de residuos: 
Generación de Residuos Aprovechables: durante el segundo trimestre de 2023, se continuo con la labor de entregar de forma diferenciada los residuos, para este año, se cuantifico por separado los residuos que se recuperan de los puntos ecológicos, labor que es apoyada por una persona enviada por la asociación de recicladores de oficio Puerta de oro y el material que resulta de otras actividades y procesos en la ETITC. Para el segundo trimestre se cuantifico un total de 465,9 Kg de material aprovechable. Por su parte, se ha continuado con la baja de elementos y activos deteriorados o en desuso, que se entregan en conjunto con materiales reciclables recuperados de los empaques de productos o insumos, así como de reparaciones locativas, estos se cuantifican en un total de 5543 kg originados en la Sede Central, por su parte en la Calle 18, también se ha dado continuidad al proceso de baja de activos fijos, de donde se recuperó y entrego a la Asociación pedro León Trabuchi un total de 9413 Kg entre chatarra y madera, componentes de los pupitres deteriorados dados de baja.
Generación de RESPEL: Durante el tercer trimestre se celebró el contrato 213-2023 con la empresa ECOCAPITAL SAS ESP. quienes serán los encargados de recolectar, gestionar y disponer de forma segura los diferentes residuos peligrosos que se han generado en la ETITC durante el primer semestre. 
Residuos de manejo especial: Durante el segundo semestre se entregó para manejo especial y diferenciado 2 kg de aceite vegetal usado proveniente de las cocinas de cafetería y subsidio de alimentación. Así mismo se entregaron a LIME 10 metros cúbicos de desechos provenientes de mantenimientos y reparaciones locativas.
</t>
  </si>
  <si>
    <t xml:space="preserve">Uso eficiente de energía. Consumo de energía: Haciendo seguimiento al consumo de energía eléctrica se evidencia que, para la sede Central, se evidencia una tendencia al alza en el consumo respecto el año 2023. Se evidencia un incremento del 13 % en el consumo de energía eléctrica, teniendo para el primer semestre un consumo de 277.020 kwh y para el primer semestre de 2023 un total de 312.360 kwh. Se ha indagado con el equipo de Infraestructura Eléctrica las posibles causas de este incremento, y se plantea que sea por el incremento de carga instalada, es decir, se han hecho compra de más equipos y maquinas que funcionan con energía eléctrica. Se solicitó por correo electrónico a Talleres y Laboratorio, Gestión IT un inventario de los equipos que se han comprado y están en funcionamiento dese 2020, para poder hacer un análisis más objetivo, sin embargo, no se ha remitido la información. Se espera poder actualizar el inventario de consumo de energía eléctrica, para sí mismo orientar las acciones para lograr una disminución en el consumo, si este fuese el caso.
Según el inventario de consumo energético año base es 2019, se pudo establecer que la iluminación corresponde al 57% del consumo de energía eléctrica, por ello, con el apoyo de Inf, Eléctrica se formuló el proyecto para continuar con la Automatización de la iluminación. Este proyecto está en proceso de contratación publicado en SECOP II bajo el código SAMC-007-2023.
En lo relacionado a capacitación, se realizó capacitación al equipo de Gestión IT sobre Eficiencia Energética y Manejo de residuos el día 18/05/2023. Así mismo, se realizó dicha capacitación con el equipo de mantenimiento 17/05/2023. También se socializaron estrategias para el ahorro de energía eléctrica en la jornada de reinducción general en el mes de mayo. Por otra parte, de creo el curso virtual de Inducción para personal nuevo, donde se explica que es el Sistema de Gestión Ambiental y cuáles son las practicas sostenibles que se pueden implementar en la ETITC.
</t>
  </si>
  <si>
    <t xml:space="preserve"> Se cuenta con el cto 043 de 2023. Persona especializada para el mantenimiento de espacios verdes.
</t>
  </si>
  <si>
    <t>Los documentos maestros fueron enviados a la oficina de Autoevaluación para su respectiva observación y solicitud de ajustes pertinentes.  
Se evidencia la finalización del contrasto 275 y se muestran como evidencias los estudios correspondientes. 
https://itceduco-my.sharepoint.com/:f:/g/personal/procesos_itc_edu_co/ErcKkN_6ETRPop8Zmsiqf-MBeK5rRH3JophH7Ysar5NuSQ?e=tXX2pE</t>
  </si>
  <si>
    <t>Avance PDI 2° TRIMESTRE 2023</t>
  </si>
  <si>
    <t>Cumplimiento 1° T</t>
  </si>
  <si>
    <t>Cumplimiento 2° T</t>
  </si>
  <si>
    <t>% Cumplimiento 2° T</t>
  </si>
  <si>
    <t>Durante el 2° trimestre se desarrollaron las auditorias:
Docencia PES: https://www.etitc.edu.co/archives/informeauditoriades23.pdf
Docencia IBTI: https://www.etitc.edu.co/archives/informeauditoriadib23.pdf
Gestión Financiera: El informe se encuetra en revisión por el proceso auditado</t>
  </si>
  <si>
    <t xml:space="preserve">Los documentos maestros fueron enviados a la oficina de Autoevaluación para su respectiva observación y solicitud de austes pertinentes. 
Se evidencia la finalización del contrasto 284 y se muestran como evidencias los estudios correspondientes. 
</t>
  </si>
  <si>
    <t xml:space="preserve">Para el 2° trimestre de la vigencia se evidencia un avance en la estrategia ambiental del 45%, mostrandose un rezago de 5% frente a la meta (50%), esto se debe a diferentes factores: 
Se cuenta con actividades estrategica con avances por debajo de la meta.
 </t>
  </si>
  <si>
    <t xml:space="preserve">Para el 2° trimestre de la vigencia se evidencia un avance en la estrategia social del 56,1%, mostrandose un avance por encima de la meta (50%), del 6,1, esto se debe a diferentes factores: 
*Desde Extensión y proyectción social, se han desarrollado adecuadamente los procesos educativos que se tenían proyectado para este periodo. Sin embargo,  el proyecto "Diseñar y estructurar oferta de articulación"(ME 52) no muestra avance.  
*Desde la V. Investigación se adelantan los proyectos según cronograma definido durante el 1° trimestre. 
*El área de bienestar universitario ejecuta las actividades que se plantearon para inpactar de manera positoca la comunidad ETITC, sin embargo existe un retraso en la ejecución del proyecto CREA (ME 38), debido a la contratación tardia de los profesionales requeridos.
 </t>
  </si>
  <si>
    <t>Para el 2° trimestre de la vigencia se evidencia un avance en la estrategia social del 54,1%, mostrandose un avance por encima de la meta (50%), del 4,1, esto se debe a diferentes factores: 
*Desde el centro de Lenguas, se han desarrollado adecuadamente los procesos educativos que se tenían proyectado para este periodo. 
Sin embargo, desde GITEPS se menciana que el proyecto "SADE" (ME 11) no muestra avance.
*La Oficina de Comunicaciones avanza en la ejecución de sus metas estrategicas (7 y 21).
* La Oficina de Autoevaluación avanza en los procesos de acreditación institucional, sin embargo se evidencia un rezago aún del 50%.
*Los procesos de capacitación y actividades de bienestar laboran se ejecutan correspondiente al PETH V 2023.</t>
  </si>
  <si>
    <t>Gestionar el registro del Pregrado en ingeniería ambiental por ciclos.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</si>
</sst>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yyyy\-mm\-dd;@"/>
    <numFmt numFmtId="166" formatCode="_-[$$-2C0A]\ * #,##0_-;\-[$$-2C0A]\ * #,##0_-;_-[$$-2C0A]\ * &quot;-&quot;??_-;_-@_-"/>
    <numFmt numFmtId="167" formatCode="0.0"/>
  </numFmts>
  <fonts count="39" x14ac:knownFonts="1">
    <font>
      <sz val="11"/>
      <color theme="1"/>
      <name val="Calibri"/>
      <family val="2"/>
      <scheme val="minor"/>
    </font>
    <font>
      <sz val="11"/>
      <color theme="1"/>
      <name val="Calibri"/>
      <family val="2"/>
      <scheme val="minor"/>
    </font>
    <font>
      <b/>
      <sz val="22"/>
      <color theme="0"/>
      <name val="Calibri"/>
      <family val="2"/>
    </font>
    <font>
      <b/>
      <sz val="11"/>
      <color theme="0"/>
      <name val="Calibri"/>
      <family val="2"/>
    </font>
    <font>
      <sz val="12"/>
      <color theme="1"/>
      <name val="Arial Narrow"/>
      <family val="2"/>
    </font>
    <font>
      <b/>
      <sz val="12"/>
      <color theme="1"/>
      <name val="Arial Narrow"/>
      <family val="2"/>
    </font>
    <font>
      <sz val="12"/>
      <name val="Arial Narrow"/>
      <family val="2"/>
    </font>
    <font>
      <b/>
      <sz val="12"/>
      <name val="Arial Narrow"/>
      <family val="2"/>
    </font>
    <font>
      <sz val="10"/>
      <name val="Arial"/>
      <family val="2"/>
    </font>
    <font>
      <b/>
      <sz val="9"/>
      <color indexed="81"/>
      <name val="Tahoma"/>
      <family val="2"/>
    </font>
    <font>
      <sz val="9"/>
      <color indexed="81"/>
      <name val="Tahoma"/>
      <family val="2"/>
    </font>
    <font>
      <sz val="12"/>
      <color theme="1"/>
      <name val="Calibri Light"/>
      <family val="2"/>
      <scheme val="major"/>
    </font>
    <font>
      <b/>
      <sz val="12"/>
      <color theme="1"/>
      <name val="Calibri Light"/>
      <family val="2"/>
      <scheme val="major"/>
    </font>
    <font>
      <sz val="10"/>
      <name val="Calibri Light"/>
      <family val="2"/>
      <scheme val="major"/>
    </font>
    <font>
      <sz val="11"/>
      <color theme="1"/>
      <name val="Calibri Light"/>
      <family val="2"/>
      <scheme val="major"/>
    </font>
    <font>
      <sz val="12"/>
      <name val="Calibri Light"/>
      <family val="2"/>
      <scheme val="major"/>
    </font>
    <font>
      <b/>
      <sz val="12"/>
      <name val="Calibri Light"/>
      <family val="2"/>
      <scheme val="major"/>
    </font>
    <font>
      <sz val="11"/>
      <name val="Calibri Light"/>
      <family val="2"/>
      <scheme val="major"/>
    </font>
    <font>
      <sz val="12"/>
      <color rgb="FFFF0000"/>
      <name val="Calibri Light"/>
      <family val="2"/>
      <scheme val="major"/>
    </font>
    <font>
      <sz val="12"/>
      <color rgb="FF000000"/>
      <name val="Calibri Light"/>
      <family val="2"/>
      <scheme val="major"/>
    </font>
    <font>
      <sz val="11"/>
      <color rgb="FF000000"/>
      <name val="Calibri Light"/>
      <family val="2"/>
      <scheme val="major"/>
    </font>
    <font>
      <strike/>
      <sz val="12"/>
      <name val="Calibri Light"/>
      <family val="2"/>
      <scheme val="major"/>
    </font>
    <font>
      <sz val="10"/>
      <name val="Calibri"/>
      <family val="2"/>
      <scheme val="minor"/>
    </font>
    <font>
      <b/>
      <sz val="10"/>
      <name val="Calibri"/>
      <family val="2"/>
      <scheme val="minor"/>
    </font>
    <font>
      <sz val="10"/>
      <color rgb="FF000000"/>
      <name val="Arial"/>
      <family val="2"/>
    </font>
    <font>
      <sz val="10"/>
      <color theme="1"/>
      <name val="Arial"/>
      <family val="2"/>
    </font>
    <font>
      <sz val="10"/>
      <color theme="1"/>
      <name val="Verdana"/>
      <family val="2"/>
    </font>
    <font>
      <sz val="9"/>
      <name val="Calibri"/>
      <family val="2"/>
      <scheme val="minor"/>
    </font>
    <font>
      <b/>
      <sz val="9"/>
      <name val="Calibri"/>
      <family val="2"/>
      <scheme val="minor"/>
    </font>
    <font>
      <b/>
      <sz val="9"/>
      <color theme="1"/>
      <name val="Arial"/>
      <family val="2"/>
    </font>
    <font>
      <sz val="9"/>
      <color theme="1"/>
      <name val="Arial"/>
      <family val="2"/>
    </font>
    <font>
      <b/>
      <sz val="14"/>
      <color theme="0"/>
      <name val="Calibri"/>
      <family val="2"/>
    </font>
    <font>
      <sz val="11"/>
      <color theme="1"/>
      <name val="Calibri"/>
      <family val="2"/>
    </font>
    <font>
      <b/>
      <sz val="16"/>
      <color theme="0"/>
      <name val="Calibri"/>
      <family val="2"/>
    </font>
    <font>
      <b/>
      <sz val="11"/>
      <color theme="0"/>
      <name val="Calibri"/>
      <family val="2"/>
      <scheme val="minor"/>
    </font>
    <font>
      <b/>
      <sz val="11"/>
      <color theme="1"/>
      <name val="Calibri"/>
      <family val="2"/>
      <scheme val="minor"/>
    </font>
    <font>
      <sz val="11"/>
      <name val="Arial"/>
      <family val="2"/>
    </font>
    <font>
      <b/>
      <sz val="10"/>
      <color theme="4" tint="-0.249977111117893"/>
      <name val="Calibri"/>
      <family val="2"/>
      <scheme val="minor"/>
    </font>
    <font>
      <b/>
      <sz val="14"/>
      <color theme="0"/>
      <name val="Calibri"/>
      <family val="2"/>
      <scheme val="minor"/>
    </font>
  </fonts>
  <fills count="13">
    <fill>
      <patternFill patternType="none"/>
    </fill>
    <fill>
      <patternFill patternType="gray125"/>
    </fill>
    <fill>
      <patternFill patternType="solid">
        <fgColor rgb="FF0070C0"/>
        <bgColor indexed="64"/>
      </patternFill>
    </fill>
    <fill>
      <patternFill patternType="solid">
        <fgColor rgb="FF002060"/>
        <bgColor indexed="64"/>
      </patternFill>
    </fill>
    <fill>
      <patternFill patternType="solid">
        <fgColor theme="2" tint="-0.499984740745262"/>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rgb="FFFFFFFF"/>
        <bgColor indexed="64"/>
      </patternFill>
    </fill>
    <fill>
      <patternFill patternType="solid">
        <fgColor theme="7" tint="0.79998168889431442"/>
        <bgColor indexed="64"/>
      </patternFill>
    </fill>
  </fills>
  <borders count="8">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s>
  <cellStyleXfs count="10">
    <xf numFmtId="0" fontId="0" fillId="0" borderId="0"/>
    <xf numFmtId="44" fontId="1"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applyFill="0"/>
    <xf numFmtId="0" fontId="8" fillId="0" borderId="0"/>
    <xf numFmtId="0" fontId="1" fillId="0" borderId="0"/>
    <xf numFmtId="42" fontId="1" fillId="0" borderId="0" applyFont="0" applyFill="0" applyBorder="0" applyAlignment="0" applyProtection="0"/>
    <xf numFmtId="49" fontId="26" fillId="0" borderId="0" applyFill="0" applyBorder="0" applyProtection="0">
      <alignment horizontal="left" vertical="center"/>
    </xf>
    <xf numFmtId="44" fontId="1" fillId="0" borderId="0" applyFont="0" applyFill="0" applyBorder="0" applyAlignment="0" applyProtection="0"/>
  </cellStyleXfs>
  <cellXfs count="177">
    <xf numFmtId="0" fontId="0" fillId="0" borderId="0" xfId="0"/>
    <xf numFmtId="0" fontId="0" fillId="0" borderId="0" xfId="0" applyAlignment="1">
      <alignment wrapText="1"/>
    </xf>
    <xf numFmtId="0" fontId="0" fillId="0" borderId="0" xfId="0" applyAlignment="1">
      <alignment horizontal="left" vertical="top" wrapText="1"/>
    </xf>
    <xf numFmtId="0" fontId="0" fillId="2" borderId="1" xfId="0" applyFill="1" applyBorder="1" applyAlignment="1" applyProtection="1">
      <alignment horizontal="center" vertical="center" wrapText="1"/>
    </xf>
    <xf numFmtId="0" fontId="0" fillId="0" borderId="0" xfId="0" applyAlignment="1">
      <alignment horizontal="center" vertical="center" wrapText="1"/>
    </xf>
    <xf numFmtId="0" fontId="3" fillId="4" borderId="2" xfId="0" applyFont="1" applyFill="1" applyBorder="1" applyAlignment="1" applyProtection="1">
      <alignment horizontal="center" vertical="center" wrapText="1"/>
    </xf>
    <xf numFmtId="0" fontId="0" fillId="0" borderId="0" xfId="0" applyAlignment="1">
      <alignment horizontal="left" vertical="center" wrapText="1"/>
    </xf>
    <xf numFmtId="0" fontId="3" fillId="4" borderId="2" xfId="0" applyFont="1" applyFill="1" applyBorder="1" applyAlignment="1" applyProtection="1">
      <alignment horizontal="left" vertical="center" wrapText="1"/>
    </xf>
    <xf numFmtId="0" fontId="0" fillId="0" borderId="0" xfId="0" applyAlignment="1">
      <alignment horizontal="center" vertical="center"/>
    </xf>
    <xf numFmtId="0" fontId="0" fillId="0" borderId="0" xfId="0" applyAlignment="1">
      <alignment horizontal="left" vertical="top"/>
    </xf>
    <xf numFmtId="0" fontId="0" fillId="5" borderId="0" xfId="0" applyFill="1" applyAlignment="1">
      <alignment horizontal="left" vertical="top" wrapText="1"/>
    </xf>
    <xf numFmtId="0" fontId="3" fillId="4" borderId="4"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0" xfId="0" applyFont="1" applyFill="1" applyBorder="1" applyAlignment="1" applyProtection="1">
      <alignment horizontal="left" vertical="center" wrapText="1"/>
    </xf>
    <xf numFmtId="164" fontId="0" fillId="0" borderId="0" xfId="1" applyNumberFormat="1" applyFont="1" applyAlignment="1">
      <alignment horizontal="left" vertical="top" wrapText="1"/>
    </xf>
    <xf numFmtId="164" fontId="0" fillId="0" borderId="0" xfId="1" applyNumberFormat="1" applyFont="1" applyAlignment="1">
      <alignment horizontal="center" vertical="center"/>
    </xf>
    <xf numFmtId="164" fontId="3" fillId="4" borderId="2" xfId="1" applyNumberFormat="1" applyFont="1" applyFill="1" applyBorder="1" applyAlignment="1" applyProtection="1">
      <alignment horizontal="center" vertical="center" wrapText="1"/>
    </xf>
    <xf numFmtId="164" fontId="3" fillId="4" borderId="0" xfId="1" applyNumberFormat="1" applyFont="1" applyFill="1" applyBorder="1" applyAlignment="1" applyProtection="1">
      <alignment horizontal="center" vertical="center" wrapText="1"/>
    </xf>
    <xf numFmtId="0" fontId="19" fillId="0" borderId="3" xfId="4" applyFont="1" applyFill="1" applyBorder="1" applyAlignment="1">
      <alignment horizontal="left" vertical="top" wrapText="1"/>
    </xf>
    <xf numFmtId="165" fontId="15" fillId="5" borderId="3" xfId="0" applyNumberFormat="1" applyFont="1" applyFill="1" applyBorder="1" applyAlignment="1">
      <alignment horizontal="left" vertical="top" wrapText="1"/>
    </xf>
    <xf numFmtId="0" fontId="15" fillId="0" borderId="3" xfId="4" applyFont="1" applyFill="1" applyBorder="1" applyAlignment="1">
      <alignment horizontal="left" vertical="top" wrapText="1"/>
    </xf>
    <xf numFmtId="0" fontId="15" fillId="0" borderId="3" xfId="0" applyFont="1" applyFill="1" applyBorder="1" applyAlignment="1">
      <alignment horizontal="left" vertical="top" wrapText="1"/>
    </xf>
    <xf numFmtId="0" fontId="11" fillId="0" borderId="3" xfId="0" applyFont="1" applyFill="1" applyBorder="1" applyAlignment="1">
      <alignment horizontal="left" vertical="top" wrapText="1"/>
    </xf>
    <xf numFmtId="164" fontId="11" fillId="0" borderId="3" xfId="1" applyNumberFormat="1" applyFont="1" applyFill="1" applyBorder="1" applyAlignment="1">
      <alignment horizontal="left" vertical="top" wrapText="1"/>
    </xf>
    <xf numFmtId="164" fontId="15" fillId="0" borderId="3" xfId="1" applyNumberFormat="1" applyFont="1" applyFill="1" applyBorder="1" applyAlignment="1">
      <alignment horizontal="left" vertical="top" wrapText="1"/>
    </xf>
    <xf numFmtId="0" fontId="11" fillId="0" borderId="3" xfId="0" applyFont="1" applyBorder="1" applyAlignment="1">
      <alignment horizontal="left" vertical="top" wrapText="1"/>
    </xf>
    <xf numFmtId="14" fontId="11" fillId="0" borderId="3" xfId="0" applyNumberFormat="1" applyFont="1" applyBorder="1" applyAlignment="1">
      <alignment horizontal="left" vertical="top" wrapText="1"/>
    </xf>
    <xf numFmtId="164" fontId="11" fillId="0" borderId="3" xfId="1" applyNumberFormat="1" applyFont="1" applyBorder="1" applyAlignment="1">
      <alignment horizontal="left" vertical="top" wrapText="1"/>
    </xf>
    <xf numFmtId="164" fontId="15" fillId="0" borderId="3" xfId="2" applyNumberFormat="1" applyFont="1" applyFill="1" applyBorder="1" applyAlignment="1">
      <alignment horizontal="left" vertical="top" wrapText="1"/>
    </xf>
    <xf numFmtId="0" fontId="12" fillId="5" borderId="3" xfId="0" applyFont="1" applyFill="1" applyBorder="1" applyAlignment="1">
      <alignment horizontal="left" vertical="top" wrapText="1"/>
    </xf>
    <xf numFmtId="14" fontId="11" fillId="5" borderId="3" xfId="0" applyNumberFormat="1" applyFont="1" applyFill="1" applyBorder="1" applyAlignment="1">
      <alignment horizontal="left" vertical="top" wrapText="1"/>
    </xf>
    <xf numFmtId="164" fontId="11" fillId="5" borderId="3" xfId="1" applyNumberFormat="1" applyFont="1" applyFill="1" applyBorder="1" applyAlignment="1">
      <alignment horizontal="left" vertical="top" wrapText="1"/>
    </xf>
    <xf numFmtId="0" fontId="11" fillId="0" borderId="3" xfId="0" quotePrefix="1" applyFont="1" applyBorder="1" applyAlignment="1">
      <alignment horizontal="left" vertical="top" wrapText="1"/>
    </xf>
    <xf numFmtId="0" fontId="22" fillId="0" borderId="3" xfId="4" applyFont="1" applyFill="1" applyBorder="1" applyAlignment="1">
      <alignment horizontal="left" vertical="top" wrapText="1"/>
    </xf>
    <xf numFmtId="164" fontId="0" fillId="0" borderId="0" xfId="1" applyNumberFormat="1" applyFont="1"/>
    <xf numFmtId="0" fontId="14" fillId="5" borderId="3" xfId="0" applyFont="1" applyFill="1" applyBorder="1" applyAlignment="1">
      <alignment horizontal="left" vertical="top" wrapText="1"/>
    </xf>
    <xf numFmtId="14" fontId="14" fillId="5" borderId="3" xfId="0" applyNumberFormat="1" applyFont="1" applyFill="1" applyBorder="1" applyAlignment="1">
      <alignment horizontal="left" vertical="top" wrapText="1"/>
    </xf>
    <xf numFmtId="164" fontId="14" fillId="5" borderId="3" xfId="1" applyNumberFormat="1" applyFont="1" applyFill="1" applyBorder="1" applyAlignment="1">
      <alignment horizontal="left" vertical="top" wrapText="1"/>
    </xf>
    <xf numFmtId="0" fontId="17" fillId="5" borderId="3" xfId="0" applyFont="1" applyFill="1" applyBorder="1" applyAlignment="1">
      <alignment horizontal="left" vertical="top" wrapText="1"/>
    </xf>
    <xf numFmtId="0" fontId="20" fillId="5" borderId="3" xfId="5" applyFont="1" applyFill="1" applyBorder="1" applyAlignment="1" applyProtection="1">
      <alignment horizontal="left" vertical="top" wrapText="1"/>
      <protection locked="0"/>
    </xf>
    <xf numFmtId="166" fontId="14" fillId="5" borderId="3" xfId="3" applyNumberFormat="1" applyFont="1" applyFill="1" applyBorder="1" applyAlignment="1">
      <alignment horizontal="left" vertical="top" wrapText="1"/>
    </xf>
    <xf numFmtId="0" fontId="4" fillId="5" borderId="3" xfId="0" applyFont="1" applyFill="1" applyBorder="1" applyAlignment="1">
      <alignment horizontal="left" vertical="top" wrapText="1"/>
    </xf>
    <xf numFmtId="42" fontId="8" fillId="0" borderId="3" xfId="7" applyFont="1" applyFill="1" applyBorder="1" applyAlignment="1" applyProtection="1">
      <alignment horizontal="left" vertical="top" wrapText="1"/>
    </xf>
    <xf numFmtId="0" fontId="25" fillId="0" borderId="3" xfId="6" applyFont="1" applyBorder="1" applyAlignment="1">
      <alignment horizontal="left" vertical="top" wrapText="1"/>
    </xf>
    <xf numFmtId="44" fontId="25" fillId="0" borderId="3" xfId="9" applyFont="1" applyBorder="1" applyAlignment="1">
      <alignment horizontal="left" vertical="top" wrapText="1"/>
    </xf>
    <xf numFmtId="0" fontId="6" fillId="5" borderId="3" xfId="0" applyFont="1" applyFill="1" applyBorder="1" applyAlignment="1">
      <alignment horizontal="left" vertical="top" wrapText="1"/>
    </xf>
    <xf numFmtId="42" fontId="25" fillId="5" borderId="3" xfId="7" applyFont="1" applyFill="1" applyBorder="1" applyAlignment="1">
      <alignment horizontal="left" vertical="top" wrapText="1"/>
    </xf>
    <xf numFmtId="0" fontId="27" fillId="5" borderId="3" xfId="4" applyFont="1" applyFill="1" applyBorder="1" applyAlignment="1">
      <alignment horizontal="left" vertical="top" wrapText="1"/>
    </xf>
    <xf numFmtId="14" fontId="27" fillId="0" borderId="3" xfId="4" applyNumberFormat="1" applyFont="1" applyBorder="1" applyAlignment="1">
      <alignment horizontal="left" vertical="top" wrapText="1"/>
    </xf>
    <xf numFmtId="0" fontId="8" fillId="0" borderId="3" xfId="4" applyFill="1" applyBorder="1" applyAlignment="1">
      <alignment horizontal="left" vertical="top" wrapText="1"/>
    </xf>
    <xf numFmtId="0" fontId="22" fillId="0" borderId="3" xfId="4" quotePrefix="1" applyFont="1" applyFill="1" applyBorder="1" applyAlignment="1">
      <alignment horizontal="left" vertical="top" wrapText="1"/>
    </xf>
    <xf numFmtId="14" fontId="8" fillId="0" borderId="3" xfId="4" applyNumberFormat="1" applyFill="1" applyBorder="1" applyAlignment="1">
      <alignment horizontal="left" vertical="top" wrapText="1"/>
    </xf>
    <xf numFmtId="0" fontId="29" fillId="0" borderId="5" xfId="0" applyFont="1" applyBorder="1" applyAlignment="1">
      <alignment vertical="center" wrapText="1"/>
    </xf>
    <xf numFmtId="0" fontId="30" fillId="0" borderId="6" xfId="0" applyFont="1" applyBorder="1" applyAlignment="1">
      <alignment vertical="center" wrapText="1"/>
    </xf>
    <xf numFmtId="0" fontId="29" fillId="0" borderId="7" xfId="0" applyFont="1" applyBorder="1" applyAlignment="1">
      <alignment horizontal="right" vertical="center" wrapText="1"/>
    </xf>
    <xf numFmtId="0" fontId="30" fillId="0" borderId="6" xfId="0" applyFont="1" applyBorder="1" applyAlignment="1">
      <alignment horizontal="center" vertical="center" wrapText="1"/>
    </xf>
    <xf numFmtId="0" fontId="11" fillId="5" borderId="3" xfId="0" applyFont="1" applyFill="1" applyBorder="1" applyAlignment="1">
      <alignment vertical="top" wrapText="1"/>
    </xf>
    <xf numFmtId="0" fontId="15" fillId="7" borderId="3" xfId="0" applyFont="1" applyFill="1" applyBorder="1" applyAlignment="1">
      <alignment horizontal="left" vertical="top" wrapText="1"/>
    </xf>
    <xf numFmtId="0" fontId="11" fillId="7" borderId="3" xfId="0" applyFont="1" applyFill="1" applyBorder="1" applyAlignment="1">
      <alignment horizontal="left" vertical="top" wrapText="1"/>
    </xf>
    <xf numFmtId="0" fontId="19" fillId="7" borderId="3" xfId="4" applyFont="1" applyFill="1" applyBorder="1" applyAlignment="1">
      <alignment horizontal="left" vertical="top" wrapText="1"/>
    </xf>
    <xf numFmtId="0" fontId="24" fillId="7" borderId="3" xfId="6" applyFont="1" applyFill="1" applyBorder="1" applyAlignment="1">
      <alignment horizontal="left" vertical="top" wrapText="1"/>
    </xf>
    <xf numFmtId="0" fontId="25" fillId="7" borderId="3" xfId="6" applyFont="1" applyFill="1" applyBorder="1" applyAlignment="1">
      <alignment horizontal="left" vertical="top" wrapText="1"/>
    </xf>
    <xf numFmtId="0" fontId="15" fillId="7" borderId="3" xfId="4" applyFont="1" applyFill="1" applyBorder="1" applyAlignment="1">
      <alignment horizontal="left" vertical="top" wrapText="1"/>
    </xf>
    <xf numFmtId="0" fontId="8" fillId="7" borderId="3" xfId="4" applyFill="1" applyBorder="1" applyAlignment="1">
      <alignment horizontal="left" vertical="top" wrapText="1"/>
    </xf>
    <xf numFmtId="0" fontId="0" fillId="7" borderId="3" xfId="0" applyFill="1" applyBorder="1" applyAlignment="1">
      <alignment horizontal="left" vertical="top" wrapText="1"/>
    </xf>
    <xf numFmtId="0" fontId="22" fillId="7" borderId="3" xfId="4" quotePrefix="1" applyFont="1" applyFill="1" applyBorder="1" applyAlignment="1">
      <alignment horizontal="left" vertical="top" wrapText="1"/>
    </xf>
    <xf numFmtId="0" fontId="22" fillId="7" borderId="3" xfId="4" applyFont="1" applyFill="1" applyBorder="1" applyAlignment="1">
      <alignment horizontal="left" vertical="top" wrapText="1"/>
    </xf>
    <xf numFmtId="0" fontId="11" fillId="8" borderId="3" xfId="0" applyFont="1" applyFill="1" applyBorder="1" applyAlignment="1">
      <alignment horizontal="left" vertical="top" wrapText="1"/>
    </xf>
    <xf numFmtId="0" fontId="11" fillId="5" borderId="0" xfId="0" applyFont="1" applyFill="1" applyBorder="1" applyAlignment="1">
      <alignment horizontal="left" vertical="top" wrapText="1"/>
    </xf>
    <xf numFmtId="0" fontId="15" fillId="5" borderId="0" xfId="0" applyFont="1" applyFill="1" applyBorder="1" applyAlignment="1">
      <alignment horizontal="left" vertical="top" wrapText="1"/>
    </xf>
    <xf numFmtId="0" fontId="0" fillId="5" borderId="0" xfId="0" applyFill="1" applyAlignment="1">
      <alignment horizontal="center" vertical="center"/>
    </xf>
    <xf numFmtId="0" fontId="0" fillId="0" borderId="3" xfId="0" applyBorder="1"/>
    <xf numFmtId="0" fontId="0" fillId="0" borderId="3" xfId="0" applyBorder="1" applyAlignment="1">
      <alignment horizontal="left" vertical="top" wrapText="1"/>
    </xf>
    <xf numFmtId="0" fontId="0" fillId="0" borderId="3" xfId="0" applyFill="1" applyBorder="1" applyAlignment="1" applyProtection="1">
      <alignment horizontal="left" vertical="center" wrapText="1"/>
    </xf>
    <xf numFmtId="0" fontId="14" fillId="8" borderId="3" xfId="0" applyFont="1" applyFill="1" applyBorder="1" applyAlignment="1">
      <alignment horizontal="left" vertical="top" wrapText="1"/>
    </xf>
    <xf numFmtId="0" fontId="11" fillId="0" borderId="0" xfId="0" applyFont="1" applyBorder="1" applyAlignment="1">
      <alignment horizontal="left" vertical="top" wrapText="1"/>
    </xf>
    <xf numFmtId="0" fontId="0" fillId="0" borderId="0" xfId="0" applyAlignment="1">
      <alignment horizontal="center"/>
    </xf>
    <xf numFmtId="0" fontId="0" fillId="0" borderId="0" xfId="0" applyAlignment="1">
      <alignment horizontal="center" vertical="top" wrapText="1"/>
    </xf>
    <xf numFmtId="0" fontId="0" fillId="0" borderId="0" xfId="0" applyAlignment="1">
      <alignment horizontal="center" wrapText="1"/>
    </xf>
    <xf numFmtId="0" fontId="11" fillId="0" borderId="3" xfId="0" applyFont="1" applyBorder="1" applyAlignment="1">
      <alignment horizontal="center" vertical="center" wrapText="1"/>
    </xf>
    <xf numFmtId="0" fontId="14" fillId="5" borderId="3" xfId="0" applyFont="1" applyFill="1" applyBorder="1" applyAlignment="1">
      <alignment horizontal="center" vertical="center" wrapText="1"/>
    </xf>
    <xf numFmtId="0" fontId="11" fillId="5" borderId="3" xfId="0" applyFont="1" applyFill="1" applyBorder="1" applyAlignment="1">
      <alignment horizontal="center" vertical="top" wrapText="1"/>
    </xf>
    <xf numFmtId="0" fontId="4" fillId="5" borderId="0" xfId="0" applyFont="1" applyFill="1" applyBorder="1" applyAlignment="1">
      <alignment vertical="top" wrapText="1"/>
    </xf>
    <xf numFmtId="14" fontId="11" fillId="0" borderId="0" xfId="0" applyNumberFormat="1" applyFont="1" applyBorder="1" applyAlignment="1">
      <alignment horizontal="left" vertical="top" wrapText="1"/>
    </xf>
    <xf numFmtId="0" fontId="11" fillId="0" borderId="0" xfId="0" applyFont="1" applyBorder="1" applyAlignment="1">
      <alignment horizontal="center" vertical="center" wrapText="1"/>
    </xf>
    <xf numFmtId="164" fontId="11" fillId="0" borderId="0" xfId="1" applyNumberFormat="1" applyFont="1" applyBorder="1" applyAlignment="1">
      <alignment horizontal="left" vertical="top" wrapText="1"/>
    </xf>
    <xf numFmtId="0" fontId="0" fillId="0" borderId="3" xfId="0" applyBorder="1" applyAlignment="1">
      <alignment horizontal="center" vertical="center"/>
    </xf>
    <xf numFmtId="0" fontId="0" fillId="5" borderId="3" xfId="0" applyFill="1" applyBorder="1" applyAlignment="1">
      <alignment horizontal="center" vertical="center"/>
    </xf>
    <xf numFmtId="0" fontId="31" fillId="4" borderId="3" xfId="0" applyFont="1" applyFill="1" applyBorder="1" applyAlignment="1" applyProtection="1">
      <alignment horizontal="center" vertical="center" wrapText="1"/>
    </xf>
    <xf numFmtId="0" fontId="3" fillId="4" borderId="0" xfId="0" applyFont="1" applyFill="1" applyBorder="1" applyAlignment="1" applyProtection="1">
      <alignment horizontal="center" vertical="top" wrapText="1"/>
    </xf>
    <xf numFmtId="0" fontId="11" fillId="0" borderId="3" xfId="0" applyFont="1" applyBorder="1" applyAlignment="1">
      <alignment horizontal="center" vertical="top" wrapText="1"/>
    </xf>
    <xf numFmtId="0" fontId="14" fillId="5" borderId="3" xfId="0" applyFont="1" applyFill="1" applyBorder="1" applyAlignment="1">
      <alignment horizontal="center" vertical="top" wrapText="1"/>
    </xf>
    <xf numFmtId="0" fontId="0" fillId="0" borderId="0" xfId="0" applyAlignment="1">
      <alignment horizontal="center" vertical="top"/>
    </xf>
    <xf numFmtId="0" fontId="0" fillId="0" borderId="3" xfId="0" applyBorder="1" applyAlignment="1">
      <alignment horizontal="center" vertical="top"/>
    </xf>
    <xf numFmtId="167" fontId="0" fillId="0" borderId="0" xfId="0" applyNumberFormat="1"/>
    <xf numFmtId="9" fontId="0" fillId="0" borderId="0" xfId="0" applyNumberFormat="1"/>
    <xf numFmtId="0" fontId="0" fillId="0" borderId="3" xfId="0" applyBorder="1" applyAlignment="1">
      <alignment wrapText="1"/>
    </xf>
    <xf numFmtId="2" fontId="0" fillId="0" borderId="3" xfId="0" applyNumberFormat="1" applyBorder="1"/>
    <xf numFmtId="0" fontId="0" fillId="9" borderId="0" xfId="0" applyFill="1" applyBorder="1"/>
    <xf numFmtId="0" fontId="11" fillId="5" borderId="3" xfId="0" applyFont="1" applyFill="1" applyBorder="1" applyAlignment="1">
      <alignment horizontal="center" vertical="center" wrapText="1"/>
    </xf>
    <xf numFmtId="44" fontId="14" fillId="5" borderId="3" xfId="1" applyFont="1" applyFill="1" applyBorder="1" applyAlignment="1">
      <alignment horizontal="left" vertical="top" wrapText="1"/>
    </xf>
    <xf numFmtId="0" fontId="3" fillId="4" borderId="2" xfId="0" applyFont="1" applyFill="1" applyBorder="1" applyAlignment="1" applyProtection="1">
      <alignment horizontal="left" vertical="top" wrapText="1"/>
    </xf>
    <xf numFmtId="0" fontId="0" fillId="8" borderId="0" xfId="0" applyFill="1" applyAlignment="1">
      <alignment horizontal="left" vertical="top" wrapText="1"/>
    </xf>
    <xf numFmtId="0" fontId="15" fillId="5" borderId="3" xfId="0" applyFont="1" applyFill="1" applyBorder="1" applyAlignment="1">
      <alignment horizontal="left" vertical="top" wrapText="1"/>
    </xf>
    <xf numFmtId="0" fontId="11" fillId="5" borderId="3" xfId="0" applyFont="1" applyFill="1" applyBorder="1" applyAlignment="1">
      <alignment horizontal="left" vertical="top" wrapText="1"/>
    </xf>
    <xf numFmtId="0" fontId="16" fillId="5" borderId="3" xfId="0" applyFont="1" applyFill="1" applyBorder="1" applyAlignment="1">
      <alignment horizontal="left" vertical="top" wrapText="1"/>
    </xf>
    <xf numFmtId="0" fontId="4" fillId="5" borderId="3" xfId="0" applyFont="1" applyFill="1" applyBorder="1" applyAlignment="1">
      <alignment vertical="top" wrapText="1"/>
    </xf>
    <xf numFmtId="0" fontId="14" fillId="6" borderId="3" xfId="0" applyFont="1" applyFill="1" applyBorder="1" applyAlignment="1">
      <alignment horizontal="left" vertical="top" wrapText="1"/>
    </xf>
    <xf numFmtId="0" fontId="0" fillId="6" borderId="0" xfId="0" applyFill="1" applyAlignment="1">
      <alignment horizontal="left" vertical="top" wrapText="1"/>
    </xf>
    <xf numFmtId="0" fontId="15" fillId="6" borderId="3" xfId="0" applyFont="1" applyFill="1" applyBorder="1" applyAlignment="1">
      <alignment horizontal="left" vertical="top" wrapText="1"/>
    </xf>
    <xf numFmtId="0" fontId="11" fillId="6" borderId="3" xfId="0" applyFont="1" applyFill="1" applyBorder="1" applyAlignment="1">
      <alignment horizontal="left" vertical="top" wrapText="1"/>
    </xf>
    <xf numFmtId="14" fontId="14" fillId="6" borderId="3" xfId="0" applyNumberFormat="1" applyFont="1" applyFill="1" applyBorder="1" applyAlignment="1">
      <alignment horizontal="left" vertical="top" wrapText="1"/>
    </xf>
    <xf numFmtId="0" fontId="14" fillId="6" borderId="3" xfId="0" applyFont="1" applyFill="1" applyBorder="1" applyAlignment="1">
      <alignment horizontal="center" vertical="center" wrapText="1"/>
    </xf>
    <xf numFmtId="164" fontId="14" fillId="6" borderId="3" xfId="1" applyNumberFormat="1" applyFont="1" applyFill="1" applyBorder="1" applyAlignment="1">
      <alignment horizontal="left" vertical="top" wrapText="1"/>
    </xf>
    <xf numFmtId="44" fontId="14" fillId="6" borderId="3" xfId="1" applyFont="1" applyFill="1" applyBorder="1" applyAlignment="1">
      <alignment horizontal="left" vertical="top" wrapText="1"/>
    </xf>
    <xf numFmtId="0" fontId="0" fillId="6" borderId="0" xfId="0" applyFill="1" applyAlignment="1">
      <alignment horizontal="center" vertical="center"/>
    </xf>
    <xf numFmtId="0" fontId="13" fillId="6" borderId="3" xfId="4" applyFont="1" applyFill="1" applyBorder="1" applyAlignment="1">
      <alignment horizontal="left" vertical="top" wrapText="1"/>
    </xf>
    <xf numFmtId="0" fontId="14" fillId="6" borderId="3" xfId="0" applyFont="1" applyFill="1" applyBorder="1" applyAlignment="1">
      <alignment horizontal="center" vertical="top" wrapText="1"/>
    </xf>
    <xf numFmtId="0" fontId="4" fillId="6" borderId="3" xfId="0" applyFont="1" applyFill="1" applyBorder="1" applyAlignment="1">
      <alignment horizontal="left" vertical="top" wrapText="1"/>
    </xf>
    <xf numFmtId="0" fontId="25" fillId="6" borderId="3" xfId="6" applyFont="1" applyFill="1" applyBorder="1" applyAlignment="1">
      <alignment horizontal="left" vertical="top" wrapText="1"/>
    </xf>
    <xf numFmtId="14" fontId="11" fillId="6" borderId="3" xfId="0" applyNumberFormat="1" applyFont="1" applyFill="1" applyBorder="1" applyAlignment="1">
      <alignment horizontal="left" vertical="top" wrapText="1"/>
    </xf>
    <xf numFmtId="0" fontId="11" fillId="6" borderId="3" xfId="0" applyFont="1" applyFill="1" applyBorder="1" applyAlignment="1">
      <alignment horizontal="center" vertical="center" wrapText="1"/>
    </xf>
    <xf numFmtId="164" fontId="11" fillId="6" borderId="3" xfId="1" applyNumberFormat="1" applyFont="1" applyFill="1" applyBorder="1" applyAlignment="1">
      <alignment horizontal="left" vertical="top" wrapText="1"/>
    </xf>
    <xf numFmtId="0" fontId="0" fillId="8" borderId="3" xfId="0" applyFill="1" applyBorder="1" applyAlignment="1">
      <alignment horizontal="left" vertical="top" wrapText="1"/>
    </xf>
    <xf numFmtId="0" fontId="4" fillId="8" borderId="3" xfId="0" applyFont="1" applyFill="1" applyBorder="1" applyAlignment="1">
      <alignment horizontal="left" vertical="top" wrapText="1"/>
    </xf>
    <xf numFmtId="0" fontId="22" fillId="8" borderId="3" xfId="4" quotePrefix="1" applyFont="1" applyFill="1" applyBorder="1" applyAlignment="1">
      <alignment horizontal="left" vertical="top" wrapText="1"/>
    </xf>
    <xf numFmtId="14" fontId="11" fillId="8" borderId="3" xfId="0" applyNumberFormat="1" applyFont="1" applyFill="1" applyBorder="1" applyAlignment="1">
      <alignment horizontal="left" vertical="top" wrapText="1"/>
    </xf>
    <xf numFmtId="0" fontId="11" fillId="8" borderId="3" xfId="0" applyFont="1" applyFill="1" applyBorder="1" applyAlignment="1">
      <alignment horizontal="center" vertical="center" wrapText="1"/>
    </xf>
    <xf numFmtId="164" fontId="11" fillId="8" borderId="3" xfId="1" applyNumberFormat="1" applyFont="1" applyFill="1" applyBorder="1" applyAlignment="1">
      <alignment horizontal="left" vertical="top" wrapText="1"/>
    </xf>
    <xf numFmtId="0" fontId="8" fillId="8" borderId="3" xfId="4" applyFill="1" applyBorder="1" applyAlignment="1">
      <alignment horizontal="left" vertical="top" wrapText="1"/>
    </xf>
    <xf numFmtId="14" fontId="27" fillId="8" borderId="3" xfId="4" applyNumberFormat="1" applyFont="1" applyFill="1" applyBorder="1" applyAlignment="1">
      <alignment horizontal="left" vertical="top" wrapText="1"/>
    </xf>
    <xf numFmtId="0" fontId="27" fillId="8" borderId="3" xfId="4" applyFont="1" applyFill="1" applyBorder="1" applyAlignment="1">
      <alignment horizontal="left" vertical="top" wrapText="1"/>
    </xf>
    <xf numFmtId="0" fontId="6" fillId="8" borderId="3" xfId="0" applyFont="1" applyFill="1" applyBorder="1" applyAlignment="1">
      <alignment horizontal="left" vertical="top" wrapText="1"/>
    </xf>
    <xf numFmtId="0" fontId="12" fillId="8" borderId="3" xfId="0" applyFont="1" applyFill="1" applyBorder="1" applyAlignment="1">
      <alignment horizontal="left" vertical="top" wrapText="1"/>
    </xf>
    <xf numFmtId="0" fontId="0" fillId="5" borderId="3" xfId="0" applyFill="1" applyBorder="1" applyAlignment="1">
      <alignment vertical="center" wrapText="1"/>
    </xf>
    <xf numFmtId="164" fontId="3" fillId="4" borderId="4" xfId="1" applyNumberFormat="1"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3" xfId="0" applyFont="1" applyFill="1" applyBorder="1" applyAlignment="1" applyProtection="1">
      <alignment horizontal="center" vertical="top" wrapText="1"/>
    </xf>
    <xf numFmtId="164" fontId="3" fillId="4" borderId="3" xfId="1" applyNumberFormat="1"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top" wrapText="1"/>
    </xf>
    <xf numFmtId="44" fontId="0" fillId="0" borderId="3" xfId="1" applyFont="1" applyBorder="1" applyAlignment="1">
      <alignment horizontal="left" vertical="top" wrapText="1"/>
    </xf>
    <xf numFmtId="0" fontId="0" fillId="6" borderId="3" xfId="0" applyFill="1" applyBorder="1" applyAlignment="1">
      <alignment horizontal="center" vertical="top" wrapText="1"/>
    </xf>
    <xf numFmtId="0" fontId="0" fillId="8" borderId="3" xfId="0" applyFill="1" applyBorder="1" applyAlignment="1">
      <alignment horizontal="center" vertical="top" wrapText="1"/>
    </xf>
    <xf numFmtId="6" fontId="0" fillId="0" borderId="3" xfId="0" applyNumberFormat="1" applyBorder="1" applyAlignment="1">
      <alignment horizontal="left" vertical="top" wrapText="1"/>
    </xf>
    <xf numFmtId="167" fontId="33" fillId="4" borderId="3" xfId="0" applyNumberFormat="1" applyFont="1" applyFill="1" applyBorder="1" applyAlignment="1" applyProtection="1">
      <alignment horizontal="center" vertical="center" wrapText="1"/>
    </xf>
    <xf numFmtId="0" fontId="32" fillId="8" borderId="3" xfId="0" applyFont="1" applyFill="1" applyBorder="1" applyAlignment="1" applyProtection="1">
      <alignment horizontal="left" vertical="top" wrapText="1"/>
    </xf>
    <xf numFmtId="0" fontId="0" fillId="0" borderId="3" xfId="0" applyBorder="1" applyAlignment="1">
      <alignment horizontal="left" vertical="center" wrapText="1"/>
    </xf>
    <xf numFmtId="0" fontId="0" fillId="0" borderId="3" xfId="0" applyBorder="1" applyAlignment="1">
      <alignment vertical="center" wrapText="1"/>
    </xf>
    <xf numFmtId="0" fontId="0" fillId="6" borderId="3" xfId="0" applyFill="1" applyBorder="1" applyAlignment="1">
      <alignment horizontal="center" vertical="center" wrapText="1"/>
    </xf>
    <xf numFmtId="0" fontId="0" fillId="8" borderId="3" xfId="0" applyFill="1" applyBorder="1" applyAlignment="1">
      <alignment horizontal="center" vertical="center" wrapText="1"/>
    </xf>
    <xf numFmtId="0" fontId="0" fillId="5" borderId="3" xfId="0" applyFill="1" applyBorder="1" applyAlignment="1">
      <alignment horizontal="left" vertical="top" wrapText="1"/>
    </xf>
    <xf numFmtId="0" fontId="36" fillId="11" borderId="3" xfId="0" applyFont="1" applyFill="1" applyBorder="1" applyAlignment="1">
      <alignment horizontal="left" vertical="top" wrapText="1"/>
    </xf>
    <xf numFmtId="0" fontId="0" fillId="6" borderId="3" xfId="0" applyFill="1" applyBorder="1" applyAlignment="1">
      <alignment horizontal="center" vertical="center"/>
    </xf>
    <xf numFmtId="44" fontId="0" fillId="5" borderId="3" xfId="1" applyFont="1" applyFill="1" applyBorder="1" applyAlignment="1">
      <alignment horizontal="center" vertical="center"/>
    </xf>
    <xf numFmtId="167" fontId="31" fillId="4" borderId="3" xfId="0" applyNumberFormat="1" applyFont="1" applyFill="1" applyBorder="1" applyAlignment="1" applyProtection="1">
      <alignment horizontal="center" vertical="center" wrapText="1"/>
    </xf>
    <xf numFmtId="0" fontId="11" fillId="5" borderId="3" xfId="0" applyFont="1" applyFill="1" applyBorder="1" applyAlignment="1">
      <alignment horizontal="center" wrapText="1"/>
    </xf>
    <xf numFmtId="0" fontId="0" fillId="0" borderId="3" xfId="0" applyBorder="1" applyAlignment="1">
      <alignment horizontal="center"/>
    </xf>
    <xf numFmtId="0" fontId="0" fillId="0" borderId="3" xfId="0" applyBorder="1" applyAlignment="1">
      <alignment vertical="top" wrapText="1"/>
    </xf>
    <xf numFmtId="0" fontId="11" fillId="5" borderId="3" xfId="0" quotePrefix="1" applyFont="1" applyFill="1" applyBorder="1" applyAlignment="1">
      <alignment horizontal="left" vertical="top" wrapText="1"/>
    </xf>
    <xf numFmtId="0" fontId="0" fillId="0" borderId="3" xfId="0" applyFill="1" applyBorder="1" applyAlignment="1">
      <alignment vertical="top" wrapText="1"/>
    </xf>
    <xf numFmtId="0" fontId="11" fillId="5" borderId="3" xfId="0" applyFont="1" applyFill="1" applyBorder="1" applyAlignment="1">
      <alignment horizontal="left" wrapText="1"/>
    </xf>
    <xf numFmtId="44" fontId="0" fillId="0" borderId="3" xfId="1" applyFont="1" applyBorder="1"/>
    <xf numFmtId="0" fontId="0" fillId="8" borderId="3" xfId="0" applyFont="1" applyFill="1" applyBorder="1" applyAlignment="1">
      <alignment horizontal="left" vertical="center" wrapText="1"/>
    </xf>
    <xf numFmtId="167" fontId="38" fillId="10" borderId="3" xfId="0" applyNumberFormat="1" applyFont="1" applyFill="1" applyBorder="1" applyAlignment="1">
      <alignment horizontal="center" vertical="center"/>
    </xf>
    <xf numFmtId="164" fontId="3" fillId="4" borderId="3" xfId="0" applyNumberFormat="1" applyFont="1" applyFill="1" applyBorder="1" applyAlignment="1" applyProtection="1">
      <alignment horizontal="center" vertical="center" wrapText="1"/>
    </xf>
    <xf numFmtId="44" fontId="3" fillId="4" borderId="3" xfId="0" applyNumberFormat="1" applyFont="1" applyFill="1" applyBorder="1" applyAlignment="1" applyProtection="1">
      <alignment horizontal="center" vertical="center" wrapText="1"/>
    </xf>
    <xf numFmtId="0" fontId="11" fillId="12" borderId="3" xfId="0" applyFont="1" applyFill="1" applyBorder="1" applyAlignment="1">
      <alignment horizontal="left" vertical="top" wrapText="1"/>
    </xf>
    <xf numFmtId="0" fontId="34" fillId="3" borderId="0" xfId="0" applyFont="1" applyFill="1" applyBorder="1" applyAlignment="1">
      <alignment horizontal="center" vertical="center"/>
    </xf>
    <xf numFmtId="0" fontId="2" fillId="3" borderId="0" xfId="0" applyFont="1" applyFill="1" applyBorder="1" applyAlignment="1" applyProtection="1">
      <alignment horizontal="center" vertical="center" wrapText="1"/>
    </xf>
    <xf numFmtId="0" fontId="15" fillId="5" borderId="3" xfId="0" applyFont="1" applyFill="1" applyBorder="1" applyAlignment="1">
      <alignment horizontal="left" vertical="top" wrapText="1"/>
    </xf>
    <xf numFmtId="0" fontId="11" fillId="5" borderId="3" xfId="0" applyFont="1" applyFill="1" applyBorder="1" applyAlignment="1">
      <alignment horizontal="left" vertical="top" wrapText="1"/>
    </xf>
    <xf numFmtId="0" fontId="0" fillId="2" borderId="1" xfId="0" applyFill="1" applyBorder="1" applyAlignment="1" applyProtection="1">
      <alignment horizontal="center" vertical="center" wrapText="1"/>
    </xf>
    <xf numFmtId="0" fontId="31" fillId="4" borderId="3" xfId="0" applyFont="1" applyFill="1" applyBorder="1" applyAlignment="1" applyProtection="1">
      <alignment horizontal="center" vertical="center" wrapText="1"/>
    </xf>
    <xf numFmtId="0" fontId="16" fillId="5" borderId="3" xfId="0" applyFont="1" applyFill="1" applyBorder="1" applyAlignment="1">
      <alignment horizontal="left" vertical="top" wrapText="1"/>
    </xf>
    <xf numFmtId="0" fontId="2" fillId="3" borderId="0" xfId="0" applyFont="1" applyFill="1" applyBorder="1" applyAlignment="1" applyProtection="1">
      <alignment horizontal="left" vertical="center" wrapText="1"/>
    </xf>
    <xf numFmtId="0" fontId="35" fillId="9" borderId="0" xfId="0" applyFont="1" applyFill="1" applyAlignment="1">
      <alignment horizontal="center" vertical="center"/>
    </xf>
  </cellXfs>
  <cellStyles count="10">
    <cellStyle name="BodyStyle" xfId="8"/>
    <cellStyle name="Millares 2" xfId="3"/>
    <cellStyle name="Moneda" xfId="1" builtinId="4"/>
    <cellStyle name="Moneda [0] 2" xfId="7"/>
    <cellStyle name="Moneda 2" xfId="2"/>
    <cellStyle name="Moneda 3" xfId="9"/>
    <cellStyle name="Normal" xfId="0" builtinId="0"/>
    <cellStyle name="Normal 2" xfId="5"/>
    <cellStyle name="Normal 5" xfId="4"/>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chemeClr val="tx1"/>
                </a:solidFill>
              </a:rPr>
              <a:t>BALANCE</a:t>
            </a:r>
            <a:r>
              <a:rPr lang="es-CO" b="1" baseline="0">
                <a:solidFill>
                  <a:schemeClr val="tx1"/>
                </a:solidFill>
              </a:rPr>
              <a:t> POR ESTRATEGIA PLAN DE ACCIÓN 2023 </a:t>
            </a:r>
            <a:endParaRPr lang="es-CO" b="1">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w="25400">
          <a:noFill/>
        </a:ln>
        <a:effectLst/>
        <a:sp3d/>
      </c:spPr>
    </c:backWall>
    <c:plotArea>
      <c:layout/>
      <c:bar3DChart>
        <c:barDir val="col"/>
        <c:grouping val="stacked"/>
        <c:varyColors val="0"/>
        <c:ser>
          <c:idx val="0"/>
          <c:order val="0"/>
          <c:spPr>
            <a:solidFill>
              <a:schemeClr val="accent1"/>
            </a:solidFill>
            <a:ln w="12700">
              <a:solidFill>
                <a:srgbClr val="002060"/>
              </a:solidFill>
            </a:ln>
            <a:effectLst/>
            <a:sp3d contourW="12700">
              <a:contourClr>
                <a:srgbClr val="002060"/>
              </a:contourClr>
            </a:sp3d>
          </c:spPr>
          <c:invertIfNegative val="0"/>
          <c:dPt>
            <c:idx val="0"/>
            <c:invertIfNegative val="0"/>
            <c:bubble3D val="0"/>
            <c:spPr>
              <a:solidFill>
                <a:schemeClr val="bg1">
                  <a:lumMod val="65000"/>
                </a:schemeClr>
              </a:solidFill>
              <a:ln w="12700">
                <a:solidFill>
                  <a:srgbClr val="002060"/>
                </a:solidFill>
              </a:ln>
              <a:effectLst/>
              <a:sp3d contourW="12700">
                <a:contourClr>
                  <a:srgbClr val="002060"/>
                </a:contourClr>
              </a:sp3d>
            </c:spPr>
            <c:extLst>
              <c:ext xmlns:c16="http://schemas.microsoft.com/office/drawing/2014/chart" uri="{C3380CC4-5D6E-409C-BE32-E72D297353CC}">
                <c16:uniqueId val="{00000001-B121-4411-990B-6E37C8451437}"/>
              </c:ext>
            </c:extLst>
          </c:dPt>
          <c:dPt>
            <c:idx val="2"/>
            <c:invertIfNegative val="0"/>
            <c:bubble3D val="0"/>
            <c:spPr>
              <a:solidFill>
                <a:srgbClr val="00B050"/>
              </a:solidFill>
              <a:ln w="12700">
                <a:solidFill>
                  <a:srgbClr val="002060"/>
                </a:solidFill>
              </a:ln>
              <a:effectLst/>
              <a:sp3d contourW="12700">
                <a:contourClr>
                  <a:srgbClr val="002060"/>
                </a:contourClr>
              </a:sp3d>
            </c:spPr>
            <c:extLst>
              <c:ext xmlns:c16="http://schemas.microsoft.com/office/drawing/2014/chart" uri="{C3380CC4-5D6E-409C-BE32-E72D297353CC}">
                <c16:uniqueId val="{00000003-B121-4411-990B-6E37C8451437}"/>
              </c:ext>
            </c:extLst>
          </c:dPt>
          <c:dLbls>
            <c:dLbl>
              <c:idx val="0"/>
              <c:layout>
                <c:manualLayout>
                  <c:x val="2.4999947295744659E-2"/>
                  <c:y val="-0.3611111111111111"/>
                </c:manualLayout>
              </c:layout>
              <c:tx>
                <c:rich>
                  <a:bodyPr/>
                  <a:lstStyle/>
                  <a:p>
                    <a:fld id="{261F7130-D3D3-4EE8-BDA1-87B147CAFF48}"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B121-4411-990B-6E37C8451437}"/>
                </c:ext>
              </c:extLst>
            </c:dLbl>
            <c:dLbl>
              <c:idx val="1"/>
              <c:layout>
                <c:manualLayout>
                  <c:x val="2.5000000000000001E-2"/>
                  <c:y val="-0.39814814814814814"/>
                </c:manualLayout>
              </c:layout>
              <c:tx>
                <c:rich>
                  <a:bodyPr/>
                  <a:lstStyle/>
                  <a:p>
                    <a:fld id="{23137B99-A38F-4027-AC24-58C4B5917396}"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B121-4411-990B-6E37C8451437}"/>
                </c:ext>
              </c:extLst>
            </c:dLbl>
            <c:dLbl>
              <c:idx val="2"/>
              <c:layout>
                <c:manualLayout>
                  <c:x val="3.3132424711971246E-2"/>
                  <c:y val="-0.35185185185185186"/>
                </c:manualLayout>
              </c:layout>
              <c:tx>
                <c:rich>
                  <a:bodyPr/>
                  <a:lstStyle/>
                  <a:p>
                    <a:fld id="{D509D29E-11C6-4A96-A09F-7FEE3B7EF845}"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B121-4411-990B-6E37C8451437}"/>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Hoja1!$A$3:$A$5</c:f>
              <c:strCache>
                <c:ptCount val="3"/>
                <c:pt idx="0">
                  <c:v>Lo Insitucional</c:v>
                </c:pt>
                <c:pt idx="1">
                  <c:v>Lo Social </c:v>
                </c:pt>
                <c:pt idx="2">
                  <c:v>Lo Ambiental </c:v>
                </c:pt>
              </c:strCache>
            </c:strRef>
          </c:cat>
          <c:val>
            <c:numRef>
              <c:f>Hoja1!$B$3:$B$5</c:f>
              <c:numCache>
                <c:formatCode>0.0</c:formatCode>
                <c:ptCount val="3"/>
                <c:pt idx="0">
                  <c:v>54.060810810810814</c:v>
                </c:pt>
                <c:pt idx="1">
                  <c:v>56.134831460674157</c:v>
                </c:pt>
                <c:pt idx="2">
                  <c:v>44.972222222222221</c:v>
                </c:pt>
              </c:numCache>
            </c:numRef>
          </c:val>
          <c:extLst>
            <c:ext xmlns:c16="http://schemas.microsoft.com/office/drawing/2014/chart" uri="{C3380CC4-5D6E-409C-BE32-E72D297353CC}">
              <c16:uniqueId val="{00000005-B121-4411-990B-6E37C8451437}"/>
            </c:ext>
          </c:extLst>
        </c:ser>
        <c:dLbls>
          <c:showLegendKey val="0"/>
          <c:showVal val="0"/>
          <c:showCatName val="0"/>
          <c:showSerName val="0"/>
          <c:showPercent val="0"/>
          <c:showBubbleSize val="0"/>
        </c:dLbls>
        <c:gapWidth val="150"/>
        <c:shape val="box"/>
        <c:axId val="501199647"/>
        <c:axId val="501196735"/>
        <c:axId val="0"/>
      </c:bar3DChart>
      <c:catAx>
        <c:axId val="501199647"/>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501196735"/>
        <c:crosses val="autoZero"/>
        <c:auto val="1"/>
        <c:lblAlgn val="ctr"/>
        <c:lblOffset val="100"/>
        <c:noMultiLvlLbl val="0"/>
      </c:catAx>
      <c:valAx>
        <c:axId val="50119673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1199647"/>
        <c:crosses val="autoZero"/>
        <c:crossBetween val="between"/>
      </c:valAx>
      <c:spPr>
        <a:noFill/>
        <a:ln w="25400">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055555555555557"/>
          <c:y val="5.0925925925925923E-2"/>
          <c:w val="0.56388888888888888"/>
          <c:h val="0.93981481481481477"/>
        </c:manualLayout>
      </c:layout>
      <c:doughnut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1-F14A-44CB-B7DE-2FB1F85A8AA1}"/>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F14A-44CB-B7DE-2FB1F85A8AA1}"/>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F14A-44CB-B7DE-2FB1F85A8AA1}"/>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F14A-44CB-B7DE-2FB1F85A8AA1}"/>
              </c:ext>
            </c:extLst>
          </c:dPt>
          <c:dPt>
            <c:idx val="4"/>
            <c:bubble3D val="0"/>
            <c:spPr>
              <a:solidFill>
                <a:srgbClr val="FFFF00"/>
              </a:solidFill>
              <a:ln w="19050">
                <a:solidFill>
                  <a:schemeClr val="lt1"/>
                </a:solidFill>
              </a:ln>
              <a:effectLst/>
            </c:spPr>
            <c:extLst>
              <c:ext xmlns:c16="http://schemas.microsoft.com/office/drawing/2014/chart" uri="{C3380CC4-5D6E-409C-BE32-E72D297353CC}">
                <c16:uniqueId val="{00000009-F14A-44CB-B7DE-2FB1F85A8AA1}"/>
              </c:ext>
            </c:extLst>
          </c:dPt>
          <c:dPt>
            <c:idx val="5"/>
            <c:bubble3D val="0"/>
            <c:spPr>
              <a:solidFill>
                <a:srgbClr val="FFFF00"/>
              </a:solidFill>
              <a:ln w="19050">
                <a:solidFill>
                  <a:schemeClr val="lt1"/>
                </a:solidFill>
              </a:ln>
              <a:effectLst/>
            </c:spPr>
            <c:extLst>
              <c:ext xmlns:c16="http://schemas.microsoft.com/office/drawing/2014/chart" uri="{C3380CC4-5D6E-409C-BE32-E72D297353CC}">
                <c16:uniqueId val="{0000000B-F14A-44CB-B7DE-2FB1F85A8AA1}"/>
              </c:ext>
            </c:extLst>
          </c:dPt>
          <c:dPt>
            <c:idx val="6"/>
            <c:bubble3D val="0"/>
            <c:spPr>
              <a:solidFill>
                <a:srgbClr val="FFFF00"/>
              </a:solidFill>
              <a:ln w="19050">
                <a:solidFill>
                  <a:schemeClr val="lt1"/>
                </a:solidFill>
              </a:ln>
              <a:effectLst/>
            </c:spPr>
            <c:extLst>
              <c:ext xmlns:c16="http://schemas.microsoft.com/office/drawing/2014/chart" uri="{C3380CC4-5D6E-409C-BE32-E72D297353CC}">
                <c16:uniqueId val="{0000000D-F14A-44CB-B7DE-2FB1F85A8AA1}"/>
              </c:ext>
            </c:extLst>
          </c:dPt>
          <c:dPt>
            <c:idx val="7"/>
            <c:bubble3D val="0"/>
            <c:spPr>
              <a:solidFill>
                <a:srgbClr val="00B050"/>
              </a:solidFill>
              <a:ln w="19050">
                <a:solidFill>
                  <a:schemeClr val="lt1"/>
                </a:solidFill>
              </a:ln>
              <a:effectLst/>
            </c:spPr>
            <c:extLst>
              <c:ext xmlns:c16="http://schemas.microsoft.com/office/drawing/2014/chart" uri="{C3380CC4-5D6E-409C-BE32-E72D297353CC}">
                <c16:uniqueId val="{0000000F-F14A-44CB-B7DE-2FB1F85A8AA1}"/>
              </c:ext>
            </c:extLst>
          </c:dPt>
          <c:dPt>
            <c:idx val="8"/>
            <c:bubble3D val="0"/>
            <c:spPr>
              <a:solidFill>
                <a:srgbClr val="00B050"/>
              </a:solidFill>
              <a:ln w="19050">
                <a:solidFill>
                  <a:schemeClr val="lt1"/>
                </a:solidFill>
              </a:ln>
              <a:effectLst/>
            </c:spPr>
            <c:extLst>
              <c:ext xmlns:c16="http://schemas.microsoft.com/office/drawing/2014/chart" uri="{C3380CC4-5D6E-409C-BE32-E72D297353CC}">
                <c16:uniqueId val="{00000011-F14A-44CB-B7DE-2FB1F85A8AA1}"/>
              </c:ext>
            </c:extLst>
          </c:dPt>
          <c:dPt>
            <c:idx val="9"/>
            <c:bubble3D val="0"/>
            <c:spPr>
              <a:solidFill>
                <a:srgbClr val="00B050"/>
              </a:solidFill>
              <a:ln w="19050">
                <a:solidFill>
                  <a:schemeClr val="lt1"/>
                </a:solidFill>
              </a:ln>
              <a:effectLst/>
            </c:spPr>
            <c:extLst>
              <c:ext xmlns:c16="http://schemas.microsoft.com/office/drawing/2014/chart" uri="{C3380CC4-5D6E-409C-BE32-E72D297353CC}">
                <c16:uniqueId val="{00000013-F14A-44CB-B7DE-2FB1F85A8AA1}"/>
              </c:ext>
            </c:extLst>
          </c:dPt>
          <c:dPt>
            <c:idx val="10"/>
            <c:bubble3D val="0"/>
            <c:spPr>
              <a:noFill/>
              <a:ln w="19050">
                <a:solidFill>
                  <a:schemeClr val="lt1"/>
                </a:solidFill>
              </a:ln>
              <a:effectLst/>
            </c:spPr>
            <c:extLst>
              <c:ext xmlns:c16="http://schemas.microsoft.com/office/drawing/2014/chart" uri="{C3380CC4-5D6E-409C-BE32-E72D297353CC}">
                <c16:uniqueId val="{00000015-F14A-44CB-B7DE-2FB1F85A8AA1}"/>
              </c:ext>
            </c:extLst>
          </c:dPt>
          <c:val>
            <c:numRef>
              <c:f>Hoja1!$F$20:$P$20</c:f>
              <c:numCache>
                <c:formatCode>General</c:formatCode>
                <c:ptCount val="11"/>
                <c:pt idx="0">
                  <c:v>10</c:v>
                </c:pt>
                <c:pt idx="1">
                  <c:v>10</c:v>
                </c:pt>
                <c:pt idx="2">
                  <c:v>10</c:v>
                </c:pt>
                <c:pt idx="3">
                  <c:v>10</c:v>
                </c:pt>
                <c:pt idx="4">
                  <c:v>10</c:v>
                </c:pt>
                <c:pt idx="5">
                  <c:v>10</c:v>
                </c:pt>
                <c:pt idx="6">
                  <c:v>10</c:v>
                </c:pt>
                <c:pt idx="7">
                  <c:v>10</c:v>
                </c:pt>
                <c:pt idx="8">
                  <c:v>10</c:v>
                </c:pt>
                <c:pt idx="9">
                  <c:v>10</c:v>
                </c:pt>
                <c:pt idx="10">
                  <c:v>100</c:v>
                </c:pt>
              </c:numCache>
            </c:numRef>
          </c:val>
          <c:extLst>
            <c:ext xmlns:c16="http://schemas.microsoft.com/office/drawing/2014/chart" uri="{C3380CC4-5D6E-409C-BE32-E72D297353CC}">
              <c16:uniqueId val="{00000016-F14A-44CB-B7DE-2FB1F85A8AA1}"/>
            </c:ext>
          </c:extLst>
        </c:ser>
        <c:dLbls>
          <c:showLegendKey val="0"/>
          <c:showVal val="0"/>
          <c:showCatName val="0"/>
          <c:showSerName val="0"/>
          <c:showPercent val="0"/>
          <c:showBubbleSize val="0"/>
          <c:showLeaderLines val="1"/>
        </c:dLbls>
        <c:firstSliceAng val="270"/>
        <c:holeSize val="55"/>
      </c:doughnutChart>
      <c:doughnutChart>
        <c:varyColors val="1"/>
        <c:ser>
          <c:idx val="1"/>
          <c:order val="1"/>
          <c:tx>
            <c:v>aguja</c:v>
          </c:tx>
          <c:spPr>
            <a:scene3d>
              <a:camera prst="orthographicFront"/>
              <a:lightRig rig="threePt" dir="t"/>
            </a:scene3d>
            <a:sp3d>
              <a:bevelT w="82550" h="44450" prst="angle"/>
              <a:bevelB w="82550" h="44450" prst="angle"/>
              <a:contourClr>
                <a:srgbClr val="000000"/>
              </a:contourClr>
            </a:sp3d>
          </c:spPr>
          <c:dPt>
            <c:idx val="0"/>
            <c:bubble3D val="0"/>
            <c:spPr>
              <a:noFill/>
              <a:ln w="19050">
                <a:solidFill>
                  <a:schemeClr val="lt1"/>
                </a:solidFill>
              </a:ln>
              <a:effectLst/>
            </c:spPr>
            <c:extLst>
              <c:ext xmlns:c16="http://schemas.microsoft.com/office/drawing/2014/chart" uri="{C3380CC4-5D6E-409C-BE32-E72D297353CC}">
                <c16:uniqueId val="{00000018-F14A-44CB-B7DE-2FB1F85A8AA1}"/>
              </c:ext>
            </c:extLst>
          </c:dPt>
          <c:dPt>
            <c:idx val="1"/>
            <c:bubble3D val="0"/>
            <c:spPr>
              <a:solidFill>
                <a:srgbClr val="002060"/>
              </a:solidFill>
              <a:ln w="19050">
                <a:solidFill>
                  <a:schemeClr val="lt1"/>
                </a:solidFill>
              </a:ln>
              <a:effectLst/>
              <a:scene3d>
                <a:camera prst="orthographicFront"/>
                <a:lightRig rig="threePt" dir="t"/>
              </a:scene3d>
              <a:sp3d>
                <a:bevelT w="82550" h="44450" prst="angle"/>
                <a:bevelB w="82550" h="44450" prst="angle"/>
                <a:contourClr>
                  <a:srgbClr val="000000"/>
                </a:contourClr>
              </a:sp3d>
            </c:spPr>
            <c:extLst>
              <c:ext xmlns:c16="http://schemas.microsoft.com/office/drawing/2014/chart" uri="{C3380CC4-5D6E-409C-BE32-E72D297353CC}">
                <c16:uniqueId val="{0000001A-F14A-44CB-B7DE-2FB1F85A8AA1}"/>
              </c:ext>
            </c:extLst>
          </c:dPt>
          <c:dPt>
            <c:idx val="2"/>
            <c:bubble3D val="0"/>
            <c:spPr>
              <a:noFill/>
              <a:ln w="19050">
                <a:solidFill>
                  <a:schemeClr val="lt1"/>
                </a:solidFill>
              </a:ln>
              <a:effectLst/>
            </c:spPr>
            <c:extLst>
              <c:ext xmlns:c16="http://schemas.microsoft.com/office/drawing/2014/chart" uri="{C3380CC4-5D6E-409C-BE32-E72D297353CC}">
                <c16:uniqueId val="{0000001C-F14A-44CB-B7DE-2FB1F85A8AA1}"/>
              </c:ext>
            </c:extLst>
          </c:dPt>
          <c:dLbls>
            <c:dLbl>
              <c:idx val="0"/>
              <c:layout>
                <c:manualLayout>
                  <c:x val="0.13055555555555556"/>
                  <c:y val="0.34722222222222215"/>
                </c:manualLayout>
              </c:layout>
              <c:tx>
                <c:rich>
                  <a:bodyPr/>
                  <a:lstStyle/>
                  <a:p>
                    <a:fld id="{DAA7620B-30E1-463B-B469-C1066890480D}"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8-F14A-44CB-B7DE-2FB1F85A8AA1}"/>
                </c:ext>
              </c:extLst>
            </c:dLbl>
            <c:dLbl>
              <c:idx val="1"/>
              <c:delete val="1"/>
              <c:extLst>
                <c:ext xmlns:c15="http://schemas.microsoft.com/office/drawing/2012/chart" uri="{CE6537A1-D6FC-4f65-9D91-7224C49458BB}"/>
                <c:ext xmlns:c16="http://schemas.microsoft.com/office/drawing/2014/chart" uri="{C3380CC4-5D6E-409C-BE32-E72D297353CC}">
                  <c16:uniqueId val="{0000001A-F14A-44CB-B7DE-2FB1F85A8AA1}"/>
                </c:ext>
              </c:extLst>
            </c:dLbl>
            <c:dLbl>
              <c:idx val="2"/>
              <c:delete val="1"/>
              <c:extLst>
                <c:ext xmlns:c15="http://schemas.microsoft.com/office/drawing/2012/chart" uri="{CE6537A1-D6FC-4f65-9D91-7224C49458BB}"/>
                <c:ext xmlns:c16="http://schemas.microsoft.com/office/drawing/2014/chart" uri="{C3380CC4-5D6E-409C-BE32-E72D297353CC}">
                  <c16:uniqueId val="{0000001C-F14A-44CB-B7DE-2FB1F85A8AA1}"/>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val>
            <c:numRef>
              <c:f>Hoja1!$A$21:$C$21</c:f>
              <c:numCache>
                <c:formatCode>General</c:formatCode>
                <c:ptCount val="3"/>
                <c:pt idx="0" formatCode="0.00">
                  <c:v>65.900000000000006</c:v>
                </c:pt>
                <c:pt idx="1">
                  <c:v>2</c:v>
                </c:pt>
                <c:pt idx="2" formatCode="0.00">
                  <c:v>132.1</c:v>
                </c:pt>
              </c:numCache>
            </c:numRef>
          </c:val>
          <c:extLst>
            <c:ext xmlns:c16="http://schemas.microsoft.com/office/drawing/2014/chart" uri="{C3380CC4-5D6E-409C-BE32-E72D297353CC}">
              <c16:uniqueId val="{0000001D-F14A-44CB-B7DE-2FB1F85A8AA1}"/>
            </c:ext>
          </c:extLst>
        </c:ser>
        <c:dLbls>
          <c:showLegendKey val="0"/>
          <c:showVal val="0"/>
          <c:showCatName val="0"/>
          <c:showSerName val="0"/>
          <c:showPercent val="0"/>
          <c:showBubbleSize val="0"/>
          <c:showLeaderLines val="0"/>
        </c:dLbls>
        <c:firstSliceAng val="270"/>
        <c:holeSize val="55"/>
      </c:doughnutChart>
      <c:spPr>
        <a:noFill/>
        <a:ln>
          <a:noFill/>
        </a:ln>
        <a:effectLst/>
      </c:spPr>
    </c:plotArea>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742950</xdr:colOff>
      <xdr:row>4</xdr:row>
      <xdr:rowOff>104775</xdr:rowOff>
    </xdr:from>
    <xdr:to>
      <xdr:col>8</xdr:col>
      <xdr:colOff>152400</xdr:colOff>
      <xdr:row>18</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xdr:colOff>
      <xdr:row>3</xdr:row>
      <xdr:rowOff>95250</xdr:rowOff>
    </xdr:from>
    <xdr:to>
      <xdr:col>15</xdr:col>
      <xdr:colOff>47625</xdr:colOff>
      <xdr:row>17</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324992</xdr:colOff>
      <xdr:row>8</xdr:row>
      <xdr:rowOff>74110</xdr:rowOff>
    </xdr:from>
    <xdr:ext cx="340606" cy="280205"/>
    <xdr:sp macro="" textlink="">
      <xdr:nvSpPr>
        <xdr:cNvPr id="4" name="Rectángulo 3"/>
        <xdr:cNvSpPr/>
      </xdr:nvSpPr>
      <xdr:spPr>
        <a:xfrm>
          <a:off x="7944992" y="159811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10</a:t>
          </a:r>
        </a:p>
      </xdr:txBody>
    </xdr:sp>
    <xdr:clientData/>
  </xdr:oneCellAnchor>
  <xdr:oneCellAnchor>
    <xdr:from>
      <xdr:col>10</xdr:col>
      <xdr:colOff>496442</xdr:colOff>
      <xdr:row>6</xdr:row>
      <xdr:rowOff>112210</xdr:rowOff>
    </xdr:from>
    <xdr:ext cx="340606" cy="280205"/>
    <xdr:sp macro="" textlink="">
      <xdr:nvSpPr>
        <xdr:cNvPr id="5" name="Rectángulo 4"/>
        <xdr:cNvSpPr/>
      </xdr:nvSpPr>
      <xdr:spPr>
        <a:xfrm>
          <a:off x="8116442" y="125521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20</a:t>
          </a:r>
        </a:p>
      </xdr:txBody>
    </xdr:sp>
    <xdr:clientData/>
  </xdr:oneCellAnchor>
  <xdr:oneCellAnchor>
    <xdr:from>
      <xdr:col>11</xdr:col>
      <xdr:colOff>1142</xdr:colOff>
      <xdr:row>5</xdr:row>
      <xdr:rowOff>26485</xdr:rowOff>
    </xdr:from>
    <xdr:ext cx="340606" cy="280205"/>
    <xdr:sp macro="" textlink="">
      <xdr:nvSpPr>
        <xdr:cNvPr id="6" name="Rectángulo 5"/>
        <xdr:cNvSpPr/>
      </xdr:nvSpPr>
      <xdr:spPr>
        <a:xfrm>
          <a:off x="8383142" y="9789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30</a:t>
          </a:r>
        </a:p>
      </xdr:txBody>
    </xdr:sp>
    <xdr:clientData/>
  </xdr:oneCellAnchor>
  <xdr:oneCellAnchor>
    <xdr:from>
      <xdr:col>11</xdr:col>
      <xdr:colOff>277367</xdr:colOff>
      <xdr:row>4</xdr:row>
      <xdr:rowOff>64585</xdr:rowOff>
    </xdr:from>
    <xdr:ext cx="340606" cy="280205"/>
    <xdr:sp macro="" textlink="">
      <xdr:nvSpPr>
        <xdr:cNvPr id="7" name="Rectángulo 6"/>
        <xdr:cNvSpPr/>
      </xdr:nvSpPr>
      <xdr:spPr>
        <a:xfrm>
          <a:off x="8659367" y="8265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40</a:t>
          </a:r>
        </a:p>
      </xdr:txBody>
    </xdr:sp>
    <xdr:clientData/>
  </xdr:oneCellAnchor>
  <xdr:oneCellAnchor>
    <xdr:from>
      <xdr:col>11</xdr:col>
      <xdr:colOff>705992</xdr:colOff>
      <xdr:row>3</xdr:row>
      <xdr:rowOff>169360</xdr:rowOff>
    </xdr:from>
    <xdr:ext cx="340606" cy="280205"/>
    <xdr:sp macro="" textlink="">
      <xdr:nvSpPr>
        <xdr:cNvPr id="8" name="Rectángulo 7"/>
        <xdr:cNvSpPr/>
      </xdr:nvSpPr>
      <xdr:spPr>
        <a:xfrm>
          <a:off x="9087992" y="74086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50</a:t>
          </a:r>
        </a:p>
      </xdr:txBody>
    </xdr:sp>
    <xdr:clientData/>
  </xdr:oneCellAnchor>
  <xdr:oneCellAnchor>
    <xdr:from>
      <xdr:col>12</xdr:col>
      <xdr:colOff>324992</xdr:colOff>
      <xdr:row>4</xdr:row>
      <xdr:rowOff>26485</xdr:rowOff>
    </xdr:from>
    <xdr:ext cx="340606" cy="280205"/>
    <xdr:sp macro="" textlink="">
      <xdr:nvSpPr>
        <xdr:cNvPr id="9" name="Rectángulo 8"/>
        <xdr:cNvSpPr/>
      </xdr:nvSpPr>
      <xdr:spPr>
        <a:xfrm>
          <a:off x="9468992" y="7884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60</a:t>
          </a:r>
        </a:p>
      </xdr:txBody>
    </xdr:sp>
    <xdr:clientData/>
  </xdr:oneCellAnchor>
  <xdr:oneCellAnchor>
    <xdr:from>
      <xdr:col>12</xdr:col>
      <xdr:colOff>658367</xdr:colOff>
      <xdr:row>5</xdr:row>
      <xdr:rowOff>45535</xdr:rowOff>
    </xdr:from>
    <xdr:ext cx="340606" cy="280205"/>
    <xdr:sp macro="" textlink="">
      <xdr:nvSpPr>
        <xdr:cNvPr id="10" name="Rectángulo 9"/>
        <xdr:cNvSpPr/>
      </xdr:nvSpPr>
      <xdr:spPr>
        <a:xfrm>
          <a:off x="9802367" y="99803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70</a:t>
          </a:r>
        </a:p>
      </xdr:txBody>
    </xdr:sp>
    <xdr:clientData/>
  </xdr:oneCellAnchor>
  <xdr:oneCellAnchor>
    <xdr:from>
      <xdr:col>13</xdr:col>
      <xdr:colOff>277367</xdr:colOff>
      <xdr:row>8</xdr:row>
      <xdr:rowOff>45535</xdr:rowOff>
    </xdr:from>
    <xdr:ext cx="340606" cy="280205"/>
    <xdr:sp macro="" textlink="">
      <xdr:nvSpPr>
        <xdr:cNvPr id="11" name="Rectángulo 10"/>
        <xdr:cNvSpPr/>
      </xdr:nvSpPr>
      <xdr:spPr>
        <a:xfrm>
          <a:off x="10183367" y="156953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90</a:t>
          </a:r>
        </a:p>
      </xdr:txBody>
    </xdr:sp>
    <xdr:clientData/>
  </xdr:oneCellAnchor>
  <xdr:oneCellAnchor>
    <xdr:from>
      <xdr:col>13</xdr:col>
      <xdr:colOff>124967</xdr:colOff>
      <xdr:row>6</xdr:row>
      <xdr:rowOff>93160</xdr:rowOff>
    </xdr:from>
    <xdr:ext cx="340606" cy="280205"/>
    <xdr:sp macro="" textlink="">
      <xdr:nvSpPr>
        <xdr:cNvPr id="12" name="Rectángulo 11"/>
        <xdr:cNvSpPr/>
      </xdr:nvSpPr>
      <xdr:spPr>
        <a:xfrm>
          <a:off x="10030967" y="123616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80</a:t>
          </a:r>
        </a:p>
      </xdr:txBody>
    </xdr:sp>
    <xdr:clientData/>
  </xdr:oneCellAnchor>
  <xdr:oneCellAnchor>
    <xdr:from>
      <xdr:col>13</xdr:col>
      <xdr:colOff>257432</xdr:colOff>
      <xdr:row>9</xdr:row>
      <xdr:rowOff>169360</xdr:rowOff>
    </xdr:from>
    <xdr:ext cx="418576" cy="280205"/>
    <xdr:sp macro="" textlink="">
      <xdr:nvSpPr>
        <xdr:cNvPr id="13" name="Rectángulo 12"/>
        <xdr:cNvSpPr/>
      </xdr:nvSpPr>
      <xdr:spPr>
        <a:xfrm>
          <a:off x="10163432" y="1883860"/>
          <a:ext cx="41857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100</a:t>
          </a:r>
        </a:p>
      </xdr:txBody>
    </xdr:sp>
    <xdr:clientData/>
  </xdr:oneCellAnchor>
  <xdr:oneCellAnchor>
    <xdr:from>
      <xdr:col>10</xdr:col>
      <xdr:colOff>226251</xdr:colOff>
      <xdr:row>9</xdr:row>
      <xdr:rowOff>159835</xdr:rowOff>
    </xdr:from>
    <xdr:ext cx="366639" cy="259265"/>
    <xdr:sp macro="" textlink="">
      <xdr:nvSpPr>
        <xdr:cNvPr id="14" name="Rectángulo 13"/>
        <xdr:cNvSpPr/>
      </xdr:nvSpPr>
      <xdr:spPr>
        <a:xfrm>
          <a:off x="7846251" y="1874335"/>
          <a:ext cx="366639" cy="259265"/>
        </a:xfrm>
        <a:prstGeom prst="rect">
          <a:avLst/>
        </a:prstGeom>
        <a:noFill/>
      </xdr:spPr>
      <xdr:txBody>
        <a:bodyPr wrap="none" lIns="91440" tIns="45720" rIns="91440" bIns="45720">
          <a:no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0</a:t>
          </a:r>
        </a:p>
      </xdr:txBody>
    </xdr:sp>
    <xdr:clientData/>
  </xdr:oneCellAnchor>
  <xdr:twoCellAnchor>
    <xdr:from>
      <xdr:col>10</xdr:col>
      <xdr:colOff>247649</xdr:colOff>
      <xdr:row>3</xdr:row>
      <xdr:rowOff>123825</xdr:rowOff>
    </xdr:from>
    <xdr:to>
      <xdr:col>13</xdr:col>
      <xdr:colOff>723900</xdr:colOff>
      <xdr:row>17</xdr:row>
      <xdr:rowOff>152400</xdr:rowOff>
    </xdr:to>
    <xdr:sp macro="" textlink="">
      <xdr:nvSpPr>
        <xdr:cNvPr id="15" name="Anillo 14"/>
        <xdr:cNvSpPr/>
      </xdr:nvSpPr>
      <xdr:spPr>
        <a:xfrm>
          <a:off x="7867649" y="695325"/>
          <a:ext cx="2762251" cy="2695575"/>
        </a:xfrm>
        <a:prstGeom prst="donut">
          <a:avLst>
            <a:gd name="adj" fmla="val 2653"/>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598749</xdr:colOff>
      <xdr:row>1</xdr:row>
      <xdr:rowOff>34018</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433886" cy="340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391411</xdr:colOff>
      <xdr:row>0</xdr:row>
      <xdr:rowOff>1</xdr:rowOff>
    </xdr:from>
    <xdr:to>
      <xdr:col>2</xdr:col>
      <xdr:colOff>762502</xdr:colOff>
      <xdr:row>1</xdr:row>
      <xdr:rowOff>13129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411" y="1"/>
          <a:ext cx="1886970" cy="455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786799</xdr:colOff>
      <xdr:row>0</xdr:row>
      <xdr:rowOff>0</xdr:rowOff>
    </xdr:from>
    <xdr:to>
      <xdr:col>3</xdr:col>
      <xdr:colOff>274982</xdr:colOff>
      <xdr:row>0</xdr:row>
      <xdr:rowOff>451841</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799" y="0"/>
          <a:ext cx="1793275" cy="442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D/Downloads/plandeaccionVAC2023%20por%20&#225;reas_Dic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landeaccion/OneDrive%20-%20Escuela%20Tecnologica%20Instituto%20Tecnico%20Central/A.%20Vigencia%202023/PLAN%20DE%20ACCI&#211;N%20%202023/PLAN%20DE%20NECESIDADES/plannecesidad2023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 val="Despacho"/>
      <sheetName val="Facultades"/>
      <sheetName val="Talleres.y.Laboratorios"/>
      <sheetName val="Bienestar U."/>
      <sheetName val="Biblioteca"/>
      <sheetName val="Hoja3"/>
      <sheetName val="RegistroyControl"/>
      <sheetName val="Consolidado VAC"/>
      <sheetName val="Hoja2"/>
      <sheetName val="LO INSTITUCIONAL"/>
      <sheetName val="LO SOCIAL"/>
      <sheetName val="LO AMBIENTAL"/>
      <sheetName val="ACANCES 2022"/>
    </sheetNames>
    <sheetDataSet>
      <sheetData sheetId="0"/>
      <sheetData sheetId="1"/>
      <sheetData sheetId="2"/>
      <sheetData sheetId="3"/>
      <sheetData sheetId="4"/>
      <sheetData sheetId="5"/>
      <sheetData sheetId="6"/>
      <sheetData sheetId="7"/>
      <sheetData sheetId="8"/>
      <sheetData sheetId="9">
        <row r="2">
          <cell r="L2" t="str">
            <v>INDICADORES: LO INSTITUCIONAL</v>
          </cell>
        </row>
        <row r="3">
          <cell r="L3" t="str">
            <v>Porcentaje de cumplimiento en las fases del Consejo Nacional de Acreditación</v>
          </cell>
        </row>
        <row r="4">
          <cell r="L4" t="str">
            <v xml:space="preserve">% de programas radicados para renovación de acreditación/ programas acreditados </v>
          </cell>
        </row>
        <row r="5">
          <cell r="L5" t="str">
            <v>Porcentaje de implementación del sistema académico-administrativo por sistema de créditos académicos</v>
          </cell>
        </row>
        <row r="6">
          <cell r="L6" t="str">
            <v>Porcentaje de programas de educación superior articulados a la política institucional de lengua extranjera</v>
          </cell>
        </row>
        <row r="7">
          <cell r="L7" t="str">
            <v>Porcentaje de programas de educación superior articulados al modelo de evaluación por resultados de aprendizaje y competencias.</v>
          </cell>
        </row>
        <row r="8">
          <cell r="L8" t="str">
            <v>Porcentaje de alineación del MIPG con el SIG.</v>
          </cell>
        </row>
        <row r="9">
          <cell r="L9" t="str">
            <v xml:space="preserve">Porcentaje de implementación del SUIE. </v>
          </cell>
        </row>
        <row r="10">
          <cell r="L10" t="str">
            <v>Número de estrategias de posicionamiento implementadas.</v>
          </cell>
        </row>
        <row r="11">
          <cell r="L11" t="str">
            <v>Propuesta de nueva estructura organizacional presentadas ante las entidades competentes.</v>
          </cell>
        </row>
        <row r="12">
          <cell r="L12" t="str">
            <v>Porcentaje de proyectos del PDI gestionados por metodologías exigibles.</v>
          </cell>
        </row>
        <row r="13">
          <cell r="L13" t="str">
            <v>Índice de clima laboral</v>
          </cell>
        </row>
        <row r="14">
          <cell r="L14" t="str">
            <v>Porcentaje de implementación del SADE.</v>
          </cell>
        </row>
        <row r="15">
          <cell r="L15" t="str">
            <v>Porcentaje de apropiación de presupuesto para el pago de plantas de personal</v>
          </cell>
        </row>
        <row r="16">
          <cell r="L16" t="str">
            <v>Porcentaje de requisitos cumplidos</v>
          </cell>
        </row>
        <row r="17">
          <cell r="L17" t="str">
            <v>Porcentaje de cumplimiento del proceso meritocrático de la planta docente</v>
          </cell>
        </row>
        <row r="18">
          <cell r="L18" t="str">
            <v>Porcentaje de sistema de carrera docente implementado</v>
          </cell>
        </row>
        <row r="19">
          <cell r="L19" t="str">
            <v>Número de docentes del BTI  que se benefician del centro de atención / Total de docentes del IBTI *100</v>
          </cell>
        </row>
        <row r="20">
          <cell r="L20" t="str">
            <v>Proyectos de TICS ejecutados / Proyectos de TICS programados para la academia</v>
          </cell>
        </row>
        <row r="21">
          <cell r="L21" t="str">
            <v>Porcentaje de talleres y aulas habilitados con conexión remota.</v>
          </cell>
        </row>
        <row r="22">
          <cell r="L22" t="str">
            <v>Porcentaje de implementación de modelo estratégico en el PETI.</v>
          </cell>
        </row>
        <row r="23">
          <cell r="L23" t="str">
            <v>Porcentaje de implementación de la Política de Gobierno Digital</v>
          </cell>
        </row>
        <row r="24">
          <cell r="L24" t="str">
            <v>Porcentaje de implementación de la Política Institucional de Comunicaciones.</v>
          </cell>
        </row>
        <row r="25">
          <cell r="L25" t="str">
            <v>Número de actividades ejecutadas del PINAR</v>
          </cell>
        </row>
        <row r="26">
          <cell r="L26" t="str">
            <v>Porcentaje de implementación de la Política Institucional de internacionalización y cooperación Nacional e Internacional.</v>
          </cell>
        </row>
        <row r="27">
          <cell r="L27" t="str">
            <v>Porcentaje de englobe de los predios que integran la sede central.</v>
          </cell>
        </row>
        <row r="28">
          <cell r="L28" t="str">
            <v>Porcentaje de espacios aprovechados y con uso en el inmueble</v>
          </cell>
        </row>
        <row r="29">
          <cell r="L29" t="str">
            <v>Porcentaje de ejecución del Plan de administración e intervención de las instalaciones en comodato.</v>
          </cell>
        </row>
        <row r="30">
          <cell r="L30" t="str">
            <v>Porcentaje de formulación e implementación del modelo operativo para la administración de inmuebles.</v>
          </cell>
        </row>
        <row r="31">
          <cell r="L31" t="str">
            <v>Porcentaje de implementación de la estrategia de consecución del Campus.</v>
          </cell>
        </row>
        <row r="32">
          <cell r="L32" t="str">
            <v>INDICADORES: LO SOCIAL</v>
          </cell>
        </row>
        <row r="33">
          <cell r="L33" t="str">
            <v>Programas nuevos con registro calificado/Programas nuevos propuestos al MEN y al CNA*100</v>
          </cell>
        </row>
        <row r="34">
          <cell r="L34" t="str">
            <v xml:space="preserve">Programas con registro calificado en la modalidad semipresencial/ programas con registro calificado en la modalidad presencial*100.
</v>
          </cell>
        </row>
        <row r="35">
          <cell r="L35" t="str">
            <v>Porcentaje de egresados del IBTI que ingresan a PES de la ETITC.</v>
          </cell>
        </row>
        <row r="36">
          <cell r="L36" t="str">
            <v>% avance del PEI</v>
          </cell>
        </row>
        <row r="37">
          <cell r="L37" t="str">
            <v>Número de estudiantes vinculados en la vigencia / 1300 * 100</v>
          </cell>
        </row>
        <row r="38">
          <cell r="L38" t="str">
            <v>Número de participantes en servicios de bienestar / Total de integrantes de la comunidad educativa * 100</v>
          </cell>
        </row>
        <row r="39">
          <cell r="L39" t="str">
            <v>Estudiantes registrados en Rusia durante la vigencia / 3600 * 100</v>
          </cell>
        </row>
        <row r="40">
          <cell r="L40" t="str">
            <v>Número de electivas aprobadas en la vigencia / 3 *100</v>
          </cell>
        </row>
        <row r="41">
          <cell r="L41" t="str">
            <v>Número de estudiantes de los ciclos propedéuticos atendidos en el CREA / Total de estudiantes matriculados en los ciclos propedéuticos * 100</v>
          </cell>
        </row>
        <row r="42">
          <cell r="L42" t="str">
            <v xml:space="preserve">Estudio de prefactibilidad </v>
          </cell>
        </row>
        <row r="43">
          <cell r="L43" t="str">
            <v>Líneas de investigación y focos estratégicos definidos</v>
          </cell>
        </row>
        <row r="44">
          <cell r="L44" t="str">
            <v>Red institucional definida</v>
          </cell>
        </row>
        <row r="45">
          <cell r="L45" t="str">
            <v>Plan de mejoramiento formulado</v>
          </cell>
        </row>
        <row r="46">
          <cell r="L46" t="str">
            <v>Solicitud del reconocimiento</v>
          </cell>
        </row>
        <row r="47">
          <cell r="L47" t="str">
            <v>Programa de capacitación permanente implementado</v>
          </cell>
        </row>
        <row r="48">
          <cell r="L48" t="str">
            <v>Programa de fortalecimiento de grupos y de investigación implementado</v>
          </cell>
        </row>
        <row r="49">
          <cell r="L49" t="str">
            <v>Programa de transfarencias de conocimiento implementado</v>
          </cell>
        </row>
        <row r="50">
          <cell r="L50" t="str">
            <v>Programa Incubadora tecnológica</v>
          </cell>
        </row>
        <row r="51">
          <cell r="L51" t="str">
            <v>Relaciones estratégicas con otros actores del SNCTI</v>
          </cell>
        </row>
        <row r="52">
          <cell r="L52" t="str">
            <v xml:space="preserve">Observatorio Tecnológico y de Innovación de la ETITC. </v>
          </cell>
        </row>
        <row r="53">
          <cell r="L53" t="str">
            <v>Proyecto editorial creado</v>
          </cell>
        </row>
        <row r="54">
          <cell r="L54" t="str">
            <v>Número de empresas vinculadas por diferentes factores con la ETITC/ 40 *100</v>
          </cell>
        </row>
        <row r="55">
          <cell r="L55" t="str">
            <v>Número asignaturas ofertadas para procesos de cualificación</v>
          </cell>
        </row>
        <row r="56">
          <cell r="L56" t="str">
            <v>Número de acuerdos suscritos con colegios</v>
          </cell>
        </row>
        <row r="57">
          <cell r="L57" t="str">
            <v>Porcentaje de cumplimiento del plan anual de promoción de servicios</v>
          </cell>
        </row>
        <row r="58">
          <cell r="L58" t="str">
            <v>Convenios reaiizados con comunidades vulnerables</v>
          </cell>
        </row>
        <row r="59">
          <cell r="L59" t="str">
            <v>INDICADORES: LO AMBIENTAL</v>
          </cell>
        </row>
        <row r="60">
          <cell r="L60" t="str">
            <v>Porcentaje de la política ambiental implementado.</v>
          </cell>
        </row>
        <row r="61">
          <cell r="L61" t="str">
            <v>Porcentaje de diseño e implementación de de la catedra ETITC alcanzado</v>
          </cell>
        </row>
        <row r="62">
          <cell r="L62" t="str">
            <v>Porcentaje de ahorro alcanzado</v>
          </cell>
        </row>
        <row r="63">
          <cell r="L63" t="str">
            <v>Porcentaje de implementación del programa  racionalización de consumo de papel</v>
          </cell>
        </row>
        <row r="64">
          <cell r="L64" t="str">
            <v xml:space="preserve">Porcentaje de adecuación de residuos cumplido </v>
          </cell>
        </row>
        <row r="65">
          <cell r="L65" t="str">
            <v>Porcentaje de elaboración del programa de mantenimiento e intervención de los espacios verdes verticales y horizontales</v>
          </cell>
        </row>
        <row r="66">
          <cell r="L66" t="str">
            <v>Porcentaje de ejecución del programa de mantenimiento e intervención de los espacios verdes verticales y horizontales</v>
          </cell>
        </row>
        <row r="67">
          <cell r="L67" t="str">
            <v xml:space="preserve">Porcentaje del reforzamiento estructural obtenido </v>
          </cell>
        </row>
        <row r="68">
          <cell r="L68" t="str">
            <v>Número de espacios intervenidos para el desarrollo de actividades de bienestar.</v>
          </cell>
        </row>
        <row r="69">
          <cell r="L69" t="str">
            <v xml:space="preserve">Porcentaje efectivo de la implementación del sistema de control en las 3 porterias de la sede central </v>
          </cell>
        </row>
        <row r="70">
          <cell r="L70" t="str">
            <v>Porcentaje de adecuación alcanzado</v>
          </cell>
        </row>
        <row r="71">
          <cell r="L71" t="str">
            <v xml:space="preserve">Porcentaje de gestión para la implementación de la normatividad de movilidad reducida  </v>
          </cell>
        </row>
        <row r="72">
          <cell r="L72" t="str">
            <v xml:space="preserve">Porcentaje de ejecución de la intervenciones necesarias </v>
          </cell>
        </row>
        <row r="73">
          <cell r="L73" t="str">
            <v xml:space="preserve">Porcentaje intervenidos del área destinada a parqueaderos  </v>
          </cell>
        </row>
        <row r="74">
          <cell r="L74" t="str">
            <v>Porcentaje de las dotaciones nueva instaladas y mantenimiento de las dotaciones existentes</v>
          </cell>
        </row>
        <row r="75">
          <cell r="L75" t="str">
            <v>Porcentaje Registro del pregrado en Ingeniería Agrícola por ciclos alcanzado</v>
          </cell>
        </row>
        <row r="76">
          <cell r="L76" t="str">
            <v>Porcentaje Registro del pregrado en Ingeniería Ambiental por ciclos alcanzado</v>
          </cell>
        </row>
        <row r="77">
          <cell r="L77" t="str">
            <v>Porcentaje Registro del pregrado en Ingeniería de energías por ciclos alcanzado</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 val="Rectoría"/>
      <sheetName val="Viceacadémica"/>
      <sheetName val="Viceinvestigación"/>
      <sheetName val="GIT Extensión y Proy."/>
      <sheetName val="Viceadministrativa"/>
      <sheetName val="Resumen"/>
      <sheetName val="Hoja4"/>
      <sheetName val="Hoja3"/>
      <sheetName val="Hoja2"/>
      <sheetName val="LO INSTITUCIONAL"/>
      <sheetName val="LO SOCIAL"/>
      <sheetName val="LO AMBIENTAL"/>
      <sheetName val="ACANCES 2022"/>
    </sheetNames>
    <sheetDataSet>
      <sheetData sheetId="0"/>
      <sheetData sheetId="1"/>
      <sheetData sheetId="2"/>
      <sheetData sheetId="3"/>
      <sheetData sheetId="4"/>
      <sheetData sheetId="5"/>
      <sheetData sheetId="6"/>
      <sheetData sheetId="7"/>
      <sheetData sheetId="8"/>
      <sheetData sheetId="9">
        <row r="2">
          <cell r="L2" t="str">
            <v>INDICADORES: LO INSTITUCIONAL</v>
          </cell>
        </row>
        <row r="3">
          <cell r="L3" t="str">
            <v>Porcentaje de cumplimiento en las fases del Consejo Nacional de Acreditación</v>
          </cell>
        </row>
        <row r="4">
          <cell r="L4" t="str">
            <v xml:space="preserve">% de programas radicados para renovación de acreditación/ programas acreditados </v>
          </cell>
        </row>
        <row r="5">
          <cell r="L5" t="str">
            <v>Porcentaje de implementación del sistema académico-administrativo por sistema de créditos académicos</v>
          </cell>
        </row>
        <row r="6">
          <cell r="L6" t="str">
            <v>Porcentaje de programas de educación superior articulados a la política institucional de lengua extranjera</v>
          </cell>
        </row>
        <row r="7">
          <cell r="L7" t="str">
            <v>Porcentaje de programas de educación superior articulados al modelo de evaluación por resultados de aprendizaje y competencias.</v>
          </cell>
        </row>
        <row r="8">
          <cell r="L8" t="str">
            <v>Porcentaje de alineación del MIPG con el SIG.</v>
          </cell>
        </row>
        <row r="9">
          <cell r="L9" t="str">
            <v xml:space="preserve">Porcentaje de implementación del SUIE. </v>
          </cell>
        </row>
        <row r="10">
          <cell r="L10" t="str">
            <v>Número de estrategias de posicionamiento implementadas.</v>
          </cell>
        </row>
        <row r="11">
          <cell r="L11" t="str">
            <v>Propuesta de nueva estructura organizacional presentadas ante las entidades competentes.</v>
          </cell>
        </row>
        <row r="12">
          <cell r="L12" t="str">
            <v>Porcentaje de proyectos del PDI gestionados por metodologías exigibles.</v>
          </cell>
        </row>
        <row r="13">
          <cell r="L13" t="str">
            <v>Índice de clima laboral</v>
          </cell>
        </row>
        <row r="14">
          <cell r="L14" t="str">
            <v>Porcentaje de implementación del SADE.</v>
          </cell>
        </row>
        <row r="15">
          <cell r="L15" t="str">
            <v>Porcentaje de apropiación de presupuesto para el pago de plantas de personal</v>
          </cell>
        </row>
        <row r="16">
          <cell r="L16" t="str">
            <v>Porcentaje de requisitos cumplidos</v>
          </cell>
        </row>
        <row r="17">
          <cell r="L17" t="str">
            <v>Porcentaje de cumplimiento del proceso meritocrático de la planta docente</v>
          </cell>
        </row>
        <row r="18">
          <cell r="L18" t="str">
            <v>Porcentaje de sistema de carrera docente implementado</v>
          </cell>
        </row>
        <row r="19">
          <cell r="L19" t="str">
            <v>Número de docentes del BTI  que se benefician del centro de atención / Total de docentes del IBTI *100</v>
          </cell>
        </row>
        <row r="20">
          <cell r="L20" t="str">
            <v>Proyectos de TICS ejecutados / Proyectos de TICS programados para la academia</v>
          </cell>
        </row>
        <row r="21">
          <cell r="L21" t="str">
            <v>Porcentaje de talleres y aulas habilitados con conexión remota.</v>
          </cell>
        </row>
        <row r="22">
          <cell r="L22" t="str">
            <v>Porcentaje de implementación de modelo estratégico en el PETI.</v>
          </cell>
        </row>
        <row r="23">
          <cell r="L23" t="str">
            <v>Porcentaje de implementación de la Política de Gobierno Digital</v>
          </cell>
        </row>
        <row r="24">
          <cell r="L24" t="str">
            <v>Porcentaje de implementación de la Política Institucional de Comunicaciones.</v>
          </cell>
        </row>
        <row r="25">
          <cell r="L25" t="str">
            <v>Número de actividades ejecutadas del PINAR</v>
          </cell>
        </row>
        <row r="26">
          <cell r="L26" t="str">
            <v>Porcentaje de implementación de la Política Institucional de internacionalización y cooperación Nacional e Internacional.</v>
          </cell>
        </row>
        <row r="27">
          <cell r="L27" t="str">
            <v>Porcentaje de englobe de los predios que integran la sede central.</v>
          </cell>
        </row>
        <row r="28">
          <cell r="L28" t="str">
            <v>Porcentaje de espacios aprovechados y con uso en el inmueble</v>
          </cell>
        </row>
        <row r="29">
          <cell r="L29" t="str">
            <v>Porcentaje de ejecución del Plan de administración e intervención de las instalaciones en comodato.</v>
          </cell>
        </row>
        <row r="30">
          <cell r="L30" t="str">
            <v>Porcentaje de formulación e implementación del modelo operativo para la administración de inmuebles.</v>
          </cell>
        </row>
        <row r="31">
          <cell r="L31" t="str">
            <v>Porcentaje de implementación de la estrategia de consecución del Campus.</v>
          </cell>
        </row>
        <row r="32">
          <cell r="L32" t="str">
            <v>INDICADORES: LO SOCIAL</v>
          </cell>
        </row>
        <row r="33">
          <cell r="L33" t="str">
            <v>Programas nuevos con registro calificado/Programas nuevos propuestos al MEN y al CNA*100</v>
          </cell>
        </row>
        <row r="34">
          <cell r="L34" t="str">
            <v xml:space="preserve">Programas con registro calificado en la modalidad semipresencial/ programas con registro calificado en la modalidad presencial*100.
</v>
          </cell>
        </row>
        <row r="35">
          <cell r="L35" t="str">
            <v>Porcentaje de egresados del IBTI que ingresan a PES de la ETITC.</v>
          </cell>
        </row>
        <row r="36">
          <cell r="L36" t="str">
            <v>% avance del PEI</v>
          </cell>
        </row>
        <row r="37">
          <cell r="L37" t="str">
            <v>Número de estudiantes vinculados en la vigencia / 1300 * 100</v>
          </cell>
        </row>
        <row r="38">
          <cell r="L38" t="str">
            <v>Número de participantes en servicios de bienestar / Total de integrantes de la comunidad educativa * 100</v>
          </cell>
        </row>
        <row r="39">
          <cell r="L39" t="str">
            <v>Estudiantes registrados en Rusia durante la vigencia / 3600 * 100</v>
          </cell>
        </row>
        <row r="40">
          <cell r="L40" t="str">
            <v>Número de electivas aprobadas en la vigencia / 3 *100</v>
          </cell>
        </row>
        <row r="41">
          <cell r="L41" t="str">
            <v>Número de estudiantes de los ciclos propedéuticos atendidos en el CREA / Total de estudiantes matriculados en los ciclos propedéuticos * 100</v>
          </cell>
        </row>
        <row r="42">
          <cell r="L42" t="str">
            <v xml:space="preserve">Estudio de prefactibilidad </v>
          </cell>
        </row>
        <row r="43">
          <cell r="L43" t="str">
            <v>Líneas de investigación y focos estratégicos definidos</v>
          </cell>
        </row>
        <row r="44">
          <cell r="L44" t="str">
            <v>Red institucional definida</v>
          </cell>
        </row>
        <row r="45">
          <cell r="L45" t="str">
            <v>Plan de mejoramiento formulado</v>
          </cell>
        </row>
        <row r="46">
          <cell r="L46" t="str">
            <v>Solicitud del reconocimiento</v>
          </cell>
        </row>
        <row r="47">
          <cell r="L47" t="str">
            <v>Programa de capacitación permanente implementado</v>
          </cell>
        </row>
        <row r="48">
          <cell r="L48" t="str">
            <v>Programa de fortalecimiento de grupos y de investigación implementado</v>
          </cell>
        </row>
        <row r="49">
          <cell r="L49" t="str">
            <v>Programa de transfarencias de conocimiento implementado</v>
          </cell>
        </row>
        <row r="50">
          <cell r="L50" t="str">
            <v>Programa Incubadora tecnológica</v>
          </cell>
        </row>
        <row r="51">
          <cell r="L51" t="str">
            <v>Relaciones estratégicas con otros actores del SNCTI</v>
          </cell>
        </row>
        <row r="52">
          <cell r="L52" t="str">
            <v xml:space="preserve">Observatorio Tecnológico y de Innovación de la ETITC. </v>
          </cell>
        </row>
        <row r="53">
          <cell r="L53" t="str">
            <v>Proyecto editorial creado</v>
          </cell>
        </row>
        <row r="54">
          <cell r="L54" t="str">
            <v>Número de empresas vinculadas por diferentes factores con la ETITC/ 40 *100</v>
          </cell>
        </row>
        <row r="55">
          <cell r="L55" t="str">
            <v>Número asignaturas ofertadas para procesos de cualificación</v>
          </cell>
        </row>
        <row r="56">
          <cell r="L56" t="str">
            <v>Número de acuerdos suscritos con colegios</v>
          </cell>
        </row>
        <row r="57">
          <cell r="L57" t="str">
            <v>Porcentaje de cumplimiento del plan anual de promoción de servicios</v>
          </cell>
        </row>
        <row r="58">
          <cell r="L58" t="str">
            <v>Convenios reaiizados con comunidades vulnerables</v>
          </cell>
        </row>
        <row r="59">
          <cell r="L59" t="str">
            <v>INDICADORES: LO AMBIENTAL</v>
          </cell>
        </row>
        <row r="60">
          <cell r="L60" t="str">
            <v>Porcentaje de la política ambiental implementado.</v>
          </cell>
        </row>
        <row r="61">
          <cell r="L61" t="str">
            <v>Porcentaje de diseño e implementación de de la catedra ETITC alcanzado</v>
          </cell>
        </row>
        <row r="62">
          <cell r="L62" t="str">
            <v>Porcentaje de ahorro alcanzado</v>
          </cell>
        </row>
        <row r="63">
          <cell r="L63" t="str">
            <v>Porcentaje de implementación del programa  racionalización de consumo de papel</v>
          </cell>
        </row>
        <row r="64">
          <cell r="L64" t="str">
            <v xml:space="preserve">Porcentaje de adecuación de residuos cumplido </v>
          </cell>
        </row>
        <row r="65">
          <cell r="L65" t="str">
            <v>Porcentaje de elaboración del programa de mantenimiento e intervención de los espacios verdes verticales y horizontales</v>
          </cell>
        </row>
        <row r="66">
          <cell r="L66" t="str">
            <v>Porcentaje de ejecución del programa de mantenimiento e intervención de los espacios verdes verticales y horizontales</v>
          </cell>
        </row>
        <row r="67">
          <cell r="L67" t="str">
            <v xml:space="preserve">Porcentaje del reforzamiento estructural obtenido </v>
          </cell>
        </row>
        <row r="68">
          <cell r="L68" t="str">
            <v>Número de espacios intervenidos para el desarrollo de actividades de bienestar.</v>
          </cell>
        </row>
        <row r="69">
          <cell r="L69" t="str">
            <v xml:space="preserve">Porcentaje efectivo de la implementación del sistema de control en las 3 porterias de la sede central </v>
          </cell>
        </row>
        <row r="70">
          <cell r="L70" t="str">
            <v>Porcentaje de adecuación alcanzado</v>
          </cell>
        </row>
        <row r="71">
          <cell r="L71" t="str">
            <v xml:space="preserve">Porcentaje de gestión para la implementación de la normatividad de movilidad reducida  </v>
          </cell>
        </row>
        <row r="72">
          <cell r="L72" t="str">
            <v xml:space="preserve">Porcentaje de ejecución de la intervenciones necesarias </v>
          </cell>
        </row>
        <row r="73">
          <cell r="L73" t="str">
            <v xml:space="preserve">Porcentaje intervenidos del área destinada a parqueaderos  </v>
          </cell>
        </row>
        <row r="74">
          <cell r="L74" t="str">
            <v>Porcentaje de las dotaciones nueva instaladas y mantenimiento de las dotaciones existentes</v>
          </cell>
        </row>
        <row r="75">
          <cell r="L75" t="str">
            <v>Porcentaje Registro del pregrado en Ingeniería Agrícola por ciclos alcanzado</v>
          </cell>
        </row>
        <row r="76">
          <cell r="L76" t="str">
            <v>Porcentaje Registro del pregrado en Ingeniería Ambiental por ciclos alcanzado</v>
          </cell>
        </row>
        <row r="77">
          <cell r="L77" t="str">
            <v>Porcentaje Registro del pregrado en Ingeniería de energías por ciclos alcanzado</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3"/>
  <sheetViews>
    <sheetView showGridLines="0" workbookViewId="0">
      <selection activeCell="C23" sqref="C23"/>
    </sheetView>
  </sheetViews>
  <sheetFormatPr baseColWidth="10" defaultRowHeight="15" x14ac:dyDescent="0.25"/>
  <cols>
    <col min="1" max="16384" width="11.42578125" style="98"/>
  </cols>
  <sheetData>
    <row r="3" spans="3:15" x14ac:dyDescent="0.25">
      <c r="C3" s="168" t="s">
        <v>961</v>
      </c>
      <c r="D3" s="168"/>
      <c r="E3" s="168"/>
      <c r="F3" s="168"/>
      <c r="G3" s="168"/>
      <c r="H3" s="168"/>
      <c r="J3" s="168" t="s">
        <v>962</v>
      </c>
      <c r="K3" s="168"/>
      <c r="L3" s="168"/>
      <c r="M3" s="168"/>
      <c r="N3" s="168"/>
      <c r="O3" s="168"/>
    </row>
  </sheetData>
  <mergeCells count="2">
    <mergeCell ref="C3:H3"/>
    <mergeCell ref="J3:O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7"/>
  <sheetViews>
    <sheetView zoomScale="80" zoomScaleNormal="70" workbookViewId="0">
      <pane ySplit="2" topLeftCell="A236" activePane="bottomLeft" state="frozen"/>
      <selection pane="bottomLeft" activeCell="K239" sqref="K238:K239"/>
    </sheetView>
  </sheetViews>
  <sheetFormatPr baseColWidth="10" defaultRowHeight="45" customHeight="1" x14ac:dyDescent="0.25"/>
  <cols>
    <col min="1" max="1" width="12.5703125" style="2" customWidth="1"/>
    <col min="2" max="2" width="21.28515625" style="2" customWidth="1"/>
    <col min="3" max="3" width="9.42578125" style="2" customWidth="1"/>
    <col min="4" max="4" width="27.140625" style="2" customWidth="1"/>
    <col min="5" max="5" width="13.28515625" style="2" customWidth="1"/>
    <col min="6" max="6" width="13.140625" style="2" customWidth="1"/>
    <col min="7" max="7" width="16.7109375" style="2" customWidth="1"/>
    <col min="8" max="8" width="6.28515625" style="2" customWidth="1"/>
    <col min="9" max="9" width="11.42578125" style="2" customWidth="1"/>
    <col min="10" max="10" width="12.7109375" style="77" hidden="1" customWidth="1"/>
    <col min="11" max="11" width="11.42578125" style="2" customWidth="1"/>
    <col min="12" max="12" width="16.28515625" style="14" customWidth="1"/>
    <col min="13" max="13" width="17.28515625" style="2" customWidth="1"/>
    <col min="14" max="14" width="12.7109375" style="2" hidden="1" customWidth="1"/>
    <col min="15" max="15" width="33.85546875" style="2" hidden="1" customWidth="1"/>
    <col min="16" max="16" width="9.140625" style="77" hidden="1" customWidth="1"/>
    <col min="17" max="17" width="10.85546875" style="4" customWidth="1"/>
    <col min="18" max="18" width="19.5703125" style="2" customWidth="1"/>
    <col min="19" max="19" width="57.85546875" style="2" customWidth="1"/>
    <col min="21" max="16384" width="11.42578125" style="2"/>
  </cols>
  <sheetData>
    <row r="1" spans="1:19" s="4" customFormat="1" ht="24" customHeight="1" x14ac:dyDescent="0.25">
      <c r="A1" s="172"/>
      <c r="B1" s="172"/>
      <c r="C1" s="172"/>
      <c r="D1" s="169" t="s">
        <v>207</v>
      </c>
      <c r="E1" s="169"/>
      <c r="F1" s="169"/>
      <c r="G1" s="169"/>
      <c r="H1" s="169"/>
      <c r="I1" s="169"/>
      <c r="J1" s="169"/>
      <c r="K1" s="169"/>
      <c r="L1" s="169"/>
      <c r="M1" s="169"/>
      <c r="N1" s="169"/>
      <c r="O1" s="169"/>
      <c r="P1" s="169"/>
      <c r="Q1" s="169"/>
      <c r="R1" s="169"/>
      <c r="S1" s="169"/>
    </row>
    <row r="2" spans="1:19" s="4" customFormat="1" ht="24" customHeight="1" x14ac:dyDescent="0.25">
      <c r="A2" s="11" t="s">
        <v>0</v>
      </c>
      <c r="B2" s="11" t="s">
        <v>1</v>
      </c>
      <c r="C2" s="11" t="s">
        <v>10</v>
      </c>
      <c r="D2" s="11" t="s">
        <v>2</v>
      </c>
      <c r="E2" s="11" t="s">
        <v>17</v>
      </c>
      <c r="F2" s="11" t="s">
        <v>3</v>
      </c>
      <c r="G2" s="11" t="s">
        <v>4</v>
      </c>
      <c r="H2" s="11" t="s">
        <v>5</v>
      </c>
      <c r="I2" s="11" t="s">
        <v>6</v>
      </c>
      <c r="J2" s="5" t="s">
        <v>1379</v>
      </c>
      <c r="K2" s="11" t="s">
        <v>7</v>
      </c>
      <c r="L2" s="135" t="s">
        <v>8</v>
      </c>
      <c r="M2" s="11" t="s">
        <v>158</v>
      </c>
      <c r="N2" s="11" t="s">
        <v>9</v>
      </c>
      <c r="O2" s="11" t="s">
        <v>704</v>
      </c>
      <c r="P2" s="4" t="s">
        <v>935</v>
      </c>
      <c r="Q2" s="5" t="s">
        <v>1381</v>
      </c>
      <c r="R2" s="11" t="s">
        <v>158</v>
      </c>
      <c r="S2" s="11" t="s">
        <v>1053</v>
      </c>
    </row>
    <row r="3" spans="1:19" s="4" customFormat="1" ht="9" customHeight="1" x14ac:dyDescent="0.25">
      <c r="A3" s="136"/>
      <c r="B3" s="136"/>
      <c r="C3" s="136"/>
      <c r="D3" s="136"/>
      <c r="E3" s="136"/>
      <c r="F3" s="136"/>
      <c r="G3" s="136"/>
      <c r="H3" s="136"/>
      <c r="I3" s="136"/>
      <c r="J3" s="137"/>
      <c r="K3" s="136"/>
      <c r="L3" s="138"/>
      <c r="M3" s="136"/>
      <c r="N3" s="136"/>
      <c r="O3" s="136"/>
      <c r="P3" s="139"/>
      <c r="Q3" s="139"/>
      <c r="R3" s="139"/>
      <c r="S3" s="139"/>
    </row>
    <row r="4" spans="1:19" ht="36.950000000000003" customHeight="1" x14ac:dyDescent="0.25">
      <c r="A4" s="41" t="s">
        <v>11</v>
      </c>
      <c r="B4" s="104" t="s">
        <v>323</v>
      </c>
      <c r="C4" s="104" t="s">
        <v>12</v>
      </c>
      <c r="D4" s="57" t="s">
        <v>669</v>
      </c>
      <c r="E4" s="25" t="s">
        <v>96</v>
      </c>
      <c r="F4" s="26">
        <v>44959</v>
      </c>
      <c r="G4" s="26">
        <v>45290</v>
      </c>
      <c r="H4" s="25">
        <v>90</v>
      </c>
      <c r="I4" s="25" t="s">
        <v>117</v>
      </c>
      <c r="J4" s="90">
        <v>15</v>
      </c>
      <c r="K4" s="25" t="s">
        <v>119</v>
      </c>
      <c r="L4" s="27">
        <v>280000000</v>
      </c>
      <c r="M4" s="27">
        <v>70000000</v>
      </c>
      <c r="N4" s="25" t="s">
        <v>944</v>
      </c>
      <c r="O4" s="25" t="s">
        <v>1048</v>
      </c>
      <c r="P4" s="140">
        <v>1</v>
      </c>
      <c r="Q4" s="139">
        <v>40</v>
      </c>
      <c r="R4" s="27">
        <v>70000000</v>
      </c>
      <c r="S4" s="72" t="s">
        <v>1328</v>
      </c>
    </row>
    <row r="5" spans="1:19" ht="36.950000000000003" customHeight="1" x14ac:dyDescent="0.25">
      <c r="A5" s="41" t="s">
        <v>11</v>
      </c>
      <c r="B5" s="104" t="s">
        <v>323</v>
      </c>
      <c r="C5" s="104" t="s">
        <v>12</v>
      </c>
      <c r="D5" s="57" t="s">
        <v>667</v>
      </c>
      <c r="E5" s="25" t="s">
        <v>96</v>
      </c>
      <c r="F5" s="26">
        <v>44959</v>
      </c>
      <c r="G5" s="26">
        <v>45290</v>
      </c>
      <c r="H5" s="25">
        <v>100</v>
      </c>
      <c r="I5" s="25" t="s">
        <v>117</v>
      </c>
      <c r="J5" s="90">
        <v>15</v>
      </c>
      <c r="K5" s="25" t="s">
        <v>119</v>
      </c>
      <c r="L5" s="27">
        <v>0</v>
      </c>
      <c r="M5" s="27">
        <v>0</v>
      </c>
      <c r="N5" s="25" t="s">
        <v>944</v>
      </c>
      <c r="O5" s="25" t="s">
        <v>1049</v>
      </c>
      <c r="P5" s="140">
        <v>1</v>
      </c>
      <c r="Q5" s="139">
        <v>25</v>
      </c>
      <c r="R5" s="141">
        <v>0</v>
      </c>
      <c r="S5" s="72" t="s">
        <v>1055</v>
      </c>
    </row>
    <row r="6" spans="1:19" ht="36.950000000000003" customHeight="1" x14ac:dyDescent="0.25">
      <c r="A6" s="41" t="s">
        <v>11</v>
      </c>
      <c r="B6" s="104" t="s">
        <v>323</v>
      </c>
      <c r="C6" s="104" t="s">
        <v>12</v>
      </c>
      <c r="D6" s="57" t="s">
        <v>668</v>
      </c>
      <c r="E6" s="25" t="s">
        <v>96</v>
      </c>
      <c r="F6" s="26">
        <v>44959</v>
      </c>
      <c r="G6" s="26">
        <v>45290</v>
      </c>
      <c r="H6" s="25">
        <v>100</v>
      </c>
      <c r="I6" s="25" t="s">
        <v>117</v>
      </c>
      <c r="J6" s="79">
        <v>25</v>
      </c>
      <c r="K6" s="25" t="s">
        <v>119</v>
      </c>
      <c r="L6" s="27">
        <v>0</v>
      </c>
      <c r="M6" s="27">
        <v>0</v>
      </c>
      <c r="N6" s="25" t="s">
        <v>944</v>
      </c>
      <c r="O6" s="25" t="s">
        <v>1050</v>
      </c>
      <c r="P6" s="140">
        <v>0</v>
      </c>
      <c r="Q6" s="139">
        <v>45</v>
      </c>
      <c r="R6" s="141">
        <v>0</v>
      </c>
      <c r="S6" s="72" t="s">
        <v>1056</v>
      </c>
    </row>
    <row r="7" spans="1:19" ht="36.950000000000003" customHeight="1" x14ac:dyDescent="0.25">
      <c r="A7" s="41" t="s">
        <v>11</v>
      </c>
      <c r="B7" s="104" t="s">
        <v>323</v>
      </c>
      <c r="C7" s="104" t="s">
        <v>12</v>
      </c>
      <c r="D7" s="58" t="s">
        <v>1054</v>
      </c>
      <c r="E7" s="25" t="s">
        <v>96</v>
      </c>
      <c r="F7" s="26">
        <v>44959</v>
      </c>
      <c r="G7" s="26">
        <v>45290</v>
      </c>
      <c r="H7" s="25">
        <v>100</v>
      </c>
      <c r="I7" s="25" t="s">
        <v>117</v>
      </c>
      <c r="J7" s="79">
        <v>10</v>
      </c>
      <c r="K7" s="25" t="s">
        <v>119</v>
      </c>
      <c r="L7" s="27">
        <v>0</v>
      </c>
      <c r="M7" s="27">
        <v>0</v>
      </c>
      <c r="N7" s="25" t="s">
        <v>944</v>
      </c>
      <c r="O7" s="25" t="s">
        <v>1051</v>
      </c>
      <c r="P7" s="140">
        <v>0</v>
      </c>
      <c r="Q7" s="139">
        <v>100</v>
      </c>
      <c r="R7" s="141">
        <v>0</v>
      </c>
      <c r="S7" s="72" t="s">
        <v>1057</v>
      </c>
    </row>
    <row r="8" spans="1:19" ht="36.950000000000003" customHeight="1" x14ac:dyDescent="0.25">
      <c r="A8" s="41" t="s">
        <v>11</v>
      </c>
      <c r="B8" s="104" t="s">
        <v>323</v>
      </c>
      <c r="C8" s="104" t="s">
        <v>12</v>
      </c>
      <c r="D8" s="57" t="s">
        <v>214</v>
      </c>
      <c r="E8" s="25" t="s">
        <v>105</v>
      </c>
      <c r="F8" s="26">
        <v>44959</v>
      </c>
      <c r="G8" s="26">
        <v>45290</v>
      </c>
      <c r="H8" s="25">
        <v>100</v>
      </c>
      <c r="I8" s="25" t="s">
        <v>117</v>
      </c>
      <c r="J8" s="79">
        <v>25</v>
      </c>
      <c r="K8" s="25" t="s">
        <v>119</v>
      </c>
      <c r="L8" s="27">
        <v>0</v>
      </c>
      <c r="M8" s="27">
        <v>0</v>
      </c>
      <c r="N8" s="25" t="s">
        <v>944</v>
      </c>
      <c r="O8" s="25" t="s">
        <v>813</v>
      </c>
      <c r="P8" s="140">
        <v>0</v>
      </c>
      <c r="Q8" s="139">
        <v>50</v>
      </c>
      <c r="R8" s="141">
        <v>0</v>
      </c>
      <c r="S8" s="72" t="s">
        <v>1329</v>
      </c>
    </row>
    <row r="9" spans="1:19" ht="36.950000000000003" customHeight="1" x14ac:dyDescent="0.25">
      <c r="A9" s="41" t="s">
        <v>11</v>
      </c>
      <c r="B9" s="104" t="s">
        <v>323</v>
      </c>
      <c r="C9" s="18" t="s">
        <v>252</v>
      </c>
      <c r="D9" s="59" t="s">
        <v>254</v>
      </c>
      <c r="E9" s="25" t="s">
        <v>237</v>
      </c>
      <c r="F9" s="26">
        <v>44959</v>
      </c>
      <c r="G9" s="26">
        <v>45290</v>
      </c>
      <c r="H9" s="25">
        <v>100</v>
      </c>
      <c r="I9" s="25" t="s">
        <v>117</v>
      </c>
      <c r="J9" s="79">
        <v>25</v>
      </c>
      <c r="K9" s="25" t="s">
        <v>205</v>
      </c>
      <c r="L9" s="28">
        <v>16000000</v>
      </c>
      <c r="M9" s="27">
        <v>0</v>
      </c>
      <c r="N9" s="25" t="s">
        <v>944</v>
      </c>
      <c r="O9" s="25" t="s">
        <v>963</v>
      </c>
      <c r="P9" s="140">
        <v>0</v>
      </c>
      <c r="Q9" s="139">
        <v>50</v>
      </c>
      <c r="R9" s="141">
        <v>0</v>
      </c>
      <c r="S9" s="72" t="s">
        <v>1331</v>
      </c>
    </row>
    <row r="10" spans="1:19" ht="36.950000000000003" customHeight="1" x14ac:dyDescent="0.25">
      <c r="A10" s="41" t="s">
        <v>11</v>
      </c>
      <c r="B10" s="104" t="s">
        <v>323</v>
      </c>
      <c r="C10" s="18" t="s">
        <v>252</v>
      </c>
      <c r="D10" s="59" t="s">
        <v>255</v>
      </c>
      <c r="E10" s="25" t="s">
        <v>237</v>
      </c>
      <c r="F10" s="26">
        <v>44959</v>
      </c>
      <c r="G10" s="26">
        <v>45290</v>
      </c>
      <c r="H10" s="25">
        <v>100</v>
      </c>
      <c r="I10" s="25" t="s">
        <v>117</v>
      </c>
      <c r="J10" s="79">
        <v>10</v>
      </c>
      <c r="K10" s="25" t="s">
        <v>205</v>
      </c>
      <c r="L10" s="28">
        <v>200000</v>
      </c>
      <c r="M10" s="27">
        <v>0</v>
      </c>
      <c r="N10" s="25" t="s">
        <v>944</v>
      </c>
      <c r="O10" s="25" t="s">
        <v>964</v>
      </c>
      <c r="P10" s="140">
        <v>0</v>
      </c>
      <c r="Q10" s="139">
        <v>10</v>
      </c>
      <c r="R10" s="141">
        <v>0</v>
      </c>
      <c r="S10" s="72" t="s">
        <v>1203</v>
      </c>
    </row>
    <row r="11" spans="1:19" ht="36.950000000000003" customHeight="1" x14ac:dyDescent="0.25">
      <c r="A11" s="41" t="s">
        <v>11</v>
      </c>
      <c r="B11" s="104" t="s">
        <v>323</v>
      </c>
      <c r="C11" s="18" t="s">
        <v>253</v>
      </c>
      <c r="D11" s="59" t="s">
        <v>256</v>
      </c>
      <c r="E11" s="25" t="s">
        <v>237</v>
      </c>
      <c r="F11" s="26">
        <v>44959</v>
      </c>
      <c r="G11" s="26">
        <v>45290</v>
      </c>
      <c r="H11" s="25">
        <v>100</v>
      </c>
      <c r="I11" s="25" t="s">
        <v>117</v>
      </c>
      <c r="J11" s="79">
        <v>20</v>
      </c>
      <c r="K11" s="25" t="s">
        <v>205</v>
      </c>
      <c r="L11" s="28">
        <v>20000000</v>
      </c>
      <c r="M11" s="27">
        <v>0</v>
      </c>
      <c r="N11" s="25" t="s">
        <v>944</v>
      </c>
      <c r="O11" s="25" t="s">
        <v>733</v>
      </c>
      <c r="P11" s="140">
        <v>0</v>
      </c>
      <c r="Q11" s="139">
        <v>50</v>
      </c>
      <c r="R11" s="141">
        <v>0</v>
      </c>
      <c r="S11" s="72" t="s">
        <v>1330</v>
      </c>
    </row>
    <row r="12" spans="1:19" ht="36.950000000000003" customHeight="1" x14ac:dyDescent="0.25">
      <c r="A12" s="41" t="s">
        <v>11</v>
      </c>
      <c r="B12" s="104" t="s">
        <v>323</v>
      </c>
      <c r="C12" s="18" t="s">
        <v>253</v>
      </c>
      <c r="D12" s="59" t="s">
        <v>257</v>
      </c>
      <c r="E12" s="25" t="s">
        <v>237</v>
      </c>
      <c r="F12" s="26">
        <v>44959</v>
      </c>
      <c r="G12" s="26">
        <v>45290</v>
      </c>
      <c r="H12" s="25">
        <v>100</v>
      </c>
      <c r="I12" s="25" t="s">
        <v>117</v>
      </c>
      <c r="J12" s="79">
        <v>25</v>
      </c>
      <c r="K12" s="25" t="s">
        <v>205</v>
      </c>
      <c r="L12" s="28">
        <v>10000000</v>
      </c>
      <c r="M12" s="27">
        <v>0</v>
      </c>
      <c r="N12" s="25" t="s">
        <v>944</v>
      </c>
      <c r="O12" s="25" t="s">
        <v>965</v>
      </c>
      <c r="P12" s="140">
        <v>0</v>
      </c>
      <c r="Q12" s="139">
        <v>50</v>
      </c>
      <c r="R12" s="141">
        <v>0</v>
      </c>
      <c r="S12" s="72" t="s">
        <v>1332</v>
      </c>
    </row>
    <row r="13" spans="1:19" ht="36.950000000000003" customHeight="1" x14ac:dyDescent="0.25">
      <c r="A13" s="41" t="s">
        <v>11</v>
      </c>
      <c r="B13" s="104" t="s">
        <v>323</v>
      </c>
      <c r="C13" s="18" t="s">
        <v>253</v>
      </c>
      <c r="D13" s="59" t="s">
        <v>258</v>
      </c>
      <c r="E13" s="25" t="s">
        <v>237</v>
      </c>
      <c r="F13" s="26">
        <v>44959</v>
      </c>
      <c r="G13" s="26">
        <v>45290</v>
      </c>
      <c r="H13" s="25">
        <v>100</v>
      </c>
      <c r="I13" s="25" t="s">
        <v>117</v>
      </c>
      <c r="J13" s="79">
        <v>0</v>
      </c>
      <c r="K13" s="25" t="s">
        <v>205</v>
      </c>
      <c r="L13" s="28">
        <v>2000000</v>
      </c>
      <c r="M13" s="27">
        <v>0</v>
      </c>
      <c r="N13" s="25" t="s">
        <v>944</v>
      </c>
      <c r="O13" s="25" t="s">
        <v>1333</v>
      </c>
      <c r="P13" s="140">
        <v>0</v>
      </c>
      <c r="Q13" s="139">
        <v>0</v>
      </c>
      <c r="R13" s="141">
        <v>0</v>
      </c>
      <c r="S13" s="25" t="s">
        <v>966</v>
      </c>
    </row>
    <row r="14" spans="1:19" ht="36.950000000000003" customHeight="1" x14ac:dyDescent="0.25">
      <c r="A14" s="41" t="s">
        <v>11</v>
      </c>
      <c r="B14" s="104" t="s">
        <v>323</v>
      </c>
      <c r="C14" s="20" t="s">
        <v>32</v>
      </c>
      <c r="D14" s="59" t="s">
        <v>1208</v>
      </c>
      <c r="E14" s="25" t="s">
        <v>259</v>
      </c>
      <c r="F14" s="26">
        <v>44959</v>
      </c>
      <c r="G14" s="26">
        <v>45290</v>
      </c>
      <c r="H14" s="25">
        <v>100</v>
      </c>
      <c r="I14" s="25" t="s">
        <v>117</v>
      </c>
      <c r="J14" s="79">
        <v>25</v>
      </c>
      <c r="K14" s="20" t="s">
        <v>261</v>
      </c>
      <c r="L14" s="28">
        <v>21000000</v>
      </c>
      <c r="M14" s="27">
        <v>0</v>
      </c>
      <c r="N14" s="25" t="s">
        <v>944</v>
      </c>
      <c r="O14" s="25" t="s">
        <v>863</v>
      </c>
      <c r="P14" s="140">
        <v>0</v>
      </c>
      <c r="Q14" s="139">
        <v>50</v>
      </c>
      <c r="R14" s="141">
        <v>0</v>
      </c>
      <c r="S14" s="25" t="s">
        <v>1334</v>
      </c>
    </row>
    <row r="15" spans="1:19" ht="36.950000000000003" customHeight="1" x14ac:dyDescent="0.25">
      <c r="A15" s="45" t="s">
        <v>13</v>
      </c>
      <c r="B15" s="103" t="s">
        <v>324</v>
      </c>
      <c r="C15" s="103" t="s">
        <v>14</v>
      </c>
      <c r="D15" s="58" t="s">
        <v>586</v>
      </c>
      <c r="E15" s="25" t="s">
        <v>685</v>
      </c>
      <c r="F15" s="26">
        <v>44959</v>
      </c>
      <c r="G15" s="26">
        <v>45290</v>
      </c>
      <c r="H15" s="25">
        <v>60</v>
      </c>
      <c r="I15" s="25" t="s">
        <v>117</v>
      </c>
      <c r="J15" s="90">
        <v>25</v>
      </c>
      <c r="K15" s="25" t="s">
        <v>662</v>
      </c>
      <c r="L15" s="27">
        <v>0</v>
      </c>
      <c r="M15" s="27">
        <v>0</v>
      </c>
      <c r="N15" s="25" t="s">
        <v>944</v>
      </c>
      <c r="O15" s="25" t="s">
        <v>876</v>
      </c>
      <c r="P15" s="140">
        <v>1</v>
      </c>
      <c r="Q15" s="139">
        <v>60</v>
      </c>
      <c r="R15" s="141">
        <v>0</v>
      </c>
      <c r="S15" s="25" t="s">
        <v>876</v>
      </c>
    </row>
    <row r="16" spans="1:19" ht="36.950000000000003" customHeight="1" x14ac:dyDescent="0.25">
      <c r="A16" s="41" t="s">
        <v>15</v>
      </c>
      <c r="B16" s="103" t="s">
        <v>325</v>
      </c>
      <c r="C16" s="103" t="s">
        <v>16</v>
      </c>
      <c r="D16" s="58" t="s">
        <v>815</v>
      </c>
      <c r="E16" s="25" t="s">
        <v>105</v>
      </c>
      <c r="F16" s="26">
        <v>44959</v>
      </c>
      <c r="G16" s="26">
        <v>45290</v>
      </c>
      <c r="H16" s="25">
        <v>100</v>
      </c>
      <c r="I16" s="25" t="s">
        <v>117</v>
      </c>
      <c r="J16" s="90">
        <v>20</v>
      </c>
      <c r="K16" s="25" t="s">
        <v>119</v>
      </c>
      <c r="L16" s="27">
        <v>0</v>
      </c>
      <c r="M16" s="27">
        <v>0</v>
      </c>
      <c r="N16" s="25" t="s">
        <v>944</v>
      </c>
      <c r="O16" s="25" t="s">
        <v>871</v>
      </c>
      <c r="P16" s="140">
        <v>1</v>
      </c>
      <c r="Q16" s="139">
        <v>100</v>
      </c>
      <c r="R16" s="141">
        <v>0</v>
      </c>
      <c r="S16" s="72" t="s">
        <v>1335</v>
      </c>
    </row>
    <row r="17" spans="1:19" ht="36.950000000000003" customHeight="1" x14ac:dyDescent="0.25">
      <c r="A17" s="41" t="s">
        <v>15</v>
      </c>
      <c r="B17" s="103" t="s">
        <v>325</v>
      </c>
      <c r="C17" s="103" t="s">
        <v>16</v>
      </c>
      <c r="D17" s="58" t="s">
        <v>212</v>
      </c>
      <c r="E17" s="25" t="s">
        <v>105</v>
      </c>
      <c r="F17" s="26">
        <v>44959</v>
      </c>
      <c r="G17" s="26">
        <v>45290</v>
      </c>
      <c r="H17" s="25">
        <v>100</v>
      </c>
      <c r="I17" s="25" t="s">
        <v>117</v>
      </c>
      <c r="J17" s="79">
        <v>25</v>
      </c>
      <c r="K17" s="25" t="s">
        <v>213</v>
      </c>
      <c r="L17" s="27">
        <v>320000000</v>
      </c>
      <c r="M17" s="27">
        <v>0</v>
      </c>
      <c r="N17" s="25" t="s">
        <v>944</v>
      </c>
      <c r="O17" s="72" t="s">
        <v>814</v>
      </c>
      <c r="P17" s="140">
        <v>0</v>
      </c>
      <c r="Q17" s="139">
        <v>65</v>
      </c>
      <c r="R17" s="27">
        <v>247520000</v>
      </c>
      <c r="S17" s="72" t="s">
        <v>1336</v>
      </c>
    </row>
    <row r="18" spans="1:19" ht="36.950000000000003" customHeight="1" x14ac:dyDescent="0.25">
      <c r="A18" s="41" t="s">
        <v>15</v>
      </c>
      <c r="B18" s="103" t="s">
        <v>325</v>
      </c>
      <c r="C18" s="103" t="s">
        <v>16</v>
      </c>
      <c r="D18" s="60" t="s">
        <v>479</v>
      </c>
      <c r="E18" s="25" t="s">
        <v>506</v>
      </c>
      <c r="F18" s="26">
        <v>44959</v>
      </c>
      <c r="G18" s="26">
        <v>45290</v>
      </c>
      <c r="H18" s="25">
        <v>100</v>
      </c>
      <c r="I18" s="25" t="s">
        <v>117</v>
      </c>
      <c r="J18" s="79">
        <v>25</v>
      </c>
      <c r="K18" s="42" t="s">
        <v>478</v>
      </c>
      <c r="L18" s="27">
        <v>24200000</v>
      </c>
      <c r="M18" s="27">
        <v>16289280</v>
      </c>
      <c r="N18" s="25" t="s">
        <v>944</v>
      </c>
      <c r="O18" s="25" t="s">
        <v>811</v>
      </c>
      <c r="P18" s="140">
        <v>0</v>
      </c>
      <c r="Q18" s="139">
        <v>80</v>
      </c>
      <c r="R18" s="141">
        <v>0</v>
      </c>
      <c r="S18" s="72" t="s">
        <v>1166</v>
      </c>
    </row>
    <row r="19" spans="1:19" ht="36.950000000000003" customHeight="1" x14ac:dyDescent="0.25">
      <c r="A19" s="41" t="s">
        <v>15</v>
      </c>
      <c r="B19" s="103" t="s">
        <v>325</v>
      </c>
      <c r="C19" s="103" t="s">
        <v>16</v>
      </c>
      <c r="D19" s="61" t="s">
        <v>1167</v>
      </c>
      <c r="E19" s="25" t="s">
        <v>506</v>
      </c>
      <c r="F19" s="26">
        <v>44959</v>
      </c>
      <c r="G19" s="26">
        <v>45290</v>
      </c>
      <c r="H19" s="25">
        <v>100</v>
      </c>
      <c r="I19" s="25" t="s">
        <v>117</v>
      </c>
      <c r="J19" s="79">
        <v>25</v>
      </c>
      <c r="K19" s="43" t="s">
        <v>476</v>
      </c>
      <c r="L19" s="27">
        <v>5000000</v>
      </c>
      <c r="M19" s="27">
        <v>5000000</v>
      </c>
      <c r="N19" s="25" t="s">
        <v>944</v>
      </c>
      <c r="O19" s="25" t="s">
        <v>812</v>
      </c>
      <c r="P19" s="140">
        <v>0</v>
      </c>
      <c r="Q19" s="139">
        <v>100</v>
      </c>
      <c r="R19" s="141">
        <v>0</v>
      </c>
      <c r="S19" s="72" t="s">
        <v>1168</v>
      </c>
    </row>
    <row r="20" spans="1:19" ht="36.950000000000003" customHeight="1" x14ac:dyDescent="0.25">
      <c r="A20" s="41" t="s">
        <v>15</v>
      </c>
      <c r="B20" s="103" t="s">
        <v>325</v>
      </c>
      <c r="C20" s="103" t="s">
        <v>16</v>
      </c>
      <c r="D20" s="61" t="s">
        <v>480</v>
      </c>
      <c r="E20" s="25" t="s">
        <v>506</v>
      </c>
      <c r="F20" s="26">
        <v>44959</v>
      </c>
      <c r="G20" s="26">
        <v>45290</v>
      </c>
      <c r="H20" s="25">
        <v>100</v>
      </c>
      <c r="I20" s="25" t="s">
        <v>117</v>
      </c>
      <c r="J20" s="79">
        <v>0</v>
      </c>
      <c r="K20" s="43" t="s">
        <v>476</v>
      </c>
      <c r="L20" s="27">
        <v>6000000</v>
      </c>
      <c r="M20" s="27">
        <v>0</v>
      </c>
      <c r="N20" s="25" t="s">
        <v>944</v>
      </c>
      <c r="O20" s="25" t="s">
        <v>912</v>
      </c>
      <c r="P20" s="140">
        <v>0</v>
      </c>
      <c r="Q20" s="139">
        <v>100</v>
      </c>
      <c r="R20" s="27">
        <v>6000000</v>
      </c>
      <c r="S20" s="72" t="s">
        <v>1169</v>
      </c>
    </row>
    <row r="21" spans="1:19" ht="36.950000000000003" customHeight="1" x14ac:dyDescent="0.25">
      <c r="A21" s="41" t="s">
        <v>15</v>
      </c>
      <c r="B21" s="103" t="s">
        <v>325</v>
      </c>
      <c r="C21" s="103" t="s">
        <v>16</v>
      </c>
      <c r="D21" s="61" t="s">
        <v>481</v>
      </c>
      <c r="E21" s="25" t="s">
        <v>506</v>
      </c>
      <c r="F21" s="26">
        <v>44959</v>
      </c>
      <c r="G21" s="26">
        <v>45290</v>
      </c>
      <c r="H21" s="25">
        <v>100</v>
      </c>
      <c r="I21" s="25" t="s">
        <v>117</v>
      </c>
      <c r="J21" s="79">
        <v>0</v>
      </c>
      <c r="K21" s="43" t="s">
        <v>476</v>
      </c>
      <c r="L21" s="27">
        <v>5000000</v>
      </c>
      <c r="M21" s="27">
        <v>0</v>
      </c>
      <c r="N21" s="25" t="s">
        <v>944</v>
      </c>
      <c r="O21" s="25" t="s">
        <v>912</v>
      </c>
      <c r="P21" s="140">
        <v>0</v>
      </c>
      <c r="Q21" s="139">
        <v>100</v>
      </c>
      <c r="R21" s="27">
        <v>5000000</v>
      </c>
      <c r="S21" s="72" t="s">
        <v>1170</v>
      </c>
    </row>
    <row r="22" spans="1:19" s="108" customFormat="1" ht="36.950000000000003" customHeight="1" x14ac:dyDescent="0.25">
      <c r="A22" s="118" t="s">
        <v>15</v>
      </c>
      <c r="B22" s="109" t="s">
        <v>325</v>
      </c>
      <c r="C22" s="109" t="s">
        <v>16</v>
      </c>
      <c r="D22" s="119" t="s">
        <v>482</v>
      </c>
      <c r="E22" s="110" t="s">
        <v>506</v>
      </c>
      <c r="F22" s="120">
        <v>44959</v>
      </c>
      <c r="G22" s="120">
        <v>45290</v>
      </c>
      <c r="H22" s="110">
        <v>100</v>
      </c>
      <c r="I22" s="110" t="s">
        <v>117</v>
      </c>
      <c r="J22" s="121">
        <v>0</v>
      </c>
      <c r="K22" s="119" t="s">
        <v>476</v>
      </c>
      <c r="L22" s="122">
        <v>5000000</v>
      </c>
      <c r="M22" s="122">
        <v>0</v>
      </c>
      <c r="N22" s="110" t="s">
        <v>944</v>
      </c>
      <c r="O22" s="110" t="s">
        <v>912</v>
      </c>
      <c r="P22" s="142">
        <v>0</v>
      </c>
      <c r="Q22" s="149"/>
      <c r="R22" s="141">
        <v>0</v>
      </c>
      <c r="S22" s="110" t="s">
        <v>912</v>
      </c>
    </row>
    <row r="23" spans="1:19" ht="36.950000000000003" customHeight="1" x14ac:dyDescent="0.25">
      <c r="A23" s="41" t="s">
        <v>15</v>
      </c>
      <c r="B23" s="103" t="s">
        <v>325</v>
      </c>
      <c r="C23" s="103" t="s">
        <v>16</v>
      </c>
      <c r="D23" s="61" t="s">
        <v>483</v>
      </c>
      <c r="E23" s="25" t="s">
        <v>506</v>
      </c>
      <c r="F23" s="26">
        <v>44959</v>
      </c>
      <c r="G23" s="26">
        <v>45290</v>
      </c>
      <c r="H23" s="25">
        <v>100</v>
      </c>
      <c r="I23" s="25" t="s">
        <v>117</v>
      </c>
      <c r="J23" s="79">
        <v>0</v>
      </c>
      <c r="K23" s="43" t="s">
        <v>476</v>
      </c>
      <c r="L23" s="27">
        <v>5000000</v>
      </c>
      <c r="M23" s="27">
        <v>0</v>
      </c>
      <c r="N23" s="25" t="s">
        <v>944</v>
      </c>
      <c r="O23" s="25" t="s">
        <v>912</v>
      </c>
      <c r="P23" s="140">
        <v>0</v>
      </c>
      <c r="Q23" s="139">
        <v>100</v>
      </c>
      <c r="R23" s="27">
        <v>5000000</v>
      </c>
      <c r="S23" s="72" t="s">
        <v>1171</v>
      </c>
    </row>
    <row r="24" spans="1:19" ht="36.950000000000003" customHeight="1" x14ac:dyDescent="0.25">
      <c r="A24" s="41" t="s">
        <v>15</v>
      </c>
      <c r="B24" s="103" t="s">
        <v>325</v>
      </c>
      <c r="C24" s="103" t="s">
        <v>16</v>
      </c>
      <c r="D24" s="61" t="s">
        <v>484</v>
      </c>
      <c r="E24" s="25" t="s">
        <v>506</v>
      </c>
      <c r="F24" s="26">
        <v>44959</v>
      </c>
      <c r="G24" s="26">
        <v>45290</v>
      </c>
      <c r="H24" s="25">
        <v>100</v>
      </c>
      <c r="I24" s="25" t="s">
        <v>117</v>
      </c>
      <c r="J24" s="79">
        <v>0</v>
      </c>
      <c r="K24" s="43" t="s">
        <v>476</v>
      </c>
      <c r="L24" s="27">
        <v>5000000</v>
      </c>
      <c r="M24" s="27">
        <v>0</v>
      </c>
      <c r="N24" s="25" t="s">
        <v>944</v>
      </c>
      <c r="O24" s="25" t="s">
        <v>912</v>
      </c>
      <c r="P24" s="140">
        <v>0</v>
      </c>
      <c r="Q24" s="139">
        <v>100</v>
      </c>
      <c r="R24" s="27">
        <v>5000000</v>
      </c>
      <c r="S24" s="72" t="s">
        <v>1172</v>
      </c>
    </row>
    <row r="25" spans="1:19" ht="36.950000000000003" customHeight="1" x14ac:dyDescent="0.25">
      <c r="A25" s="41" t="s">
        <v>15</v>
      </c>
      <c r="B25" s="103" t="s">
        <v>325</v>
      </c>
      <c r="C25" s="103" t="s">
        <v>16</v>
      </c>
      <c r="D25" s="61" t="s">
        <v>485</v>
      </c>
      <c r="E25" s="25" t="s">
        <v>506</v>
      </c>
      <c r="F25" s="26">
        <v>44959</v>
      </c>
      <c r="G25" s="26">
        <v>45290</v>
      </c>
      <c r="H25" s="25">
        <v>100</v>
      </c>
      <c r="I25" s="25" t="s">
        <v>117</v>
      </c>
      <c r="J25" s="79">
        <v>0</v>
      </c>
      <c r="K25" s="43" t="s">
        <v>476</v>
      </c>
      <c r="L25" s="27">
        <v>5000000</v>
      </c>
      <c r="M25" s="27">
        <v>0</v>
      </c>
      <c r="N25" s="25" t="s">
        <v>944</v>
      </c>
      <c r="O25" s="25" t="s">
        <v>912</v>
      </c>
      <c r="P25" s="140">
        <v>0</v>
      </c>
      <c r="Q25" s="139">
        <v>100</v>
      </c>
      <c r="R25" s="27">
        <v>5000000</v>
      </c>
      <c r="S25" s="72" t="s">
        <v>1173</v>
      </c>
    </row>
    <row r="26" spans="1:19" ht="36.950000000000003" customHeight="1" x14ac:dyDescent="0.25">
      <c r="A26" s="41" t="s">
        <v>15</v>
      </c>
      <c r="B26" s="103" t="s">
        <v>325</v>
      </c>
      <c r="C26" s="103" t="s">
        <v>16</v>
      </c>
      <c r="D26" s="61" t="s">
        <v>486</v>
      </c>
      <c r="E26" s="25" t="s">
        <v>506</v>
      </c>
      <c r="F26" s="26">
        <v>44959</v>
      </c>
      <c r="G26" s="26">
        <v>45290</v>
      </c>
      <c r="H26" s="25">
        <v>100</v>
      </c>
      <c r="I26" s="25" t="s">
        <v>117</v>
      </c>
      <c r="J26" s="79">
        <v>0</v>
      </c>
      <c r="K26" s="43" t="s">
        <v>476</v>
      </c>
      <c r="L26" s="27">
        <v>5000000</v>
      </c>
      <c r="M26" s="27">
        <v>0</v>
      </c>
      <c r="N26" s="25" t="s">
        <v>944</v>
      </c>
      <c r="O26" s="25" t="s">
        <v>912</v>
      </c>
      <c r="P26" s="140">
        <v>0</v>
      </c>
      <c r="Q26" s="139">
        <v>100</v>
      </c>
      <c r="R26" s="27">
        <v>5000000</v>
      </c>
      <c r="S26" s="72" t="s">
        <v>1174</v>
      </c>
    </row>
    <row r="27" spans="1:19" ht="36.950000000000003" customHeight="1" x14ac:dyDescent="0.25">
      <c r="A27" s="41" t="s">
        <v>15</v>
      </c>
      <c r="B27" s="103" t="s">
        <v>325</v>
      </c>
      <c r="C27" s="103" t="s">
        <v>16</v>
      </c>
      <c r="D27" s="61" t="s">
        <v>487</v>
      </c>
      <c r="E27" s="25" t="s">
        <v>506</v>
      </c>
      <c r="F27" s="26">
        <v>44959</v>
      </c>
      <c r="G27" s="26">
        <v>45290</v>
      </c>
      <c r="H27" s="25">
        <v>100</v>
      </c>
      <c r="I27" s="25" t="s">
        <v>117</v>
      </c>
      <c r="J27" s="79">
        <v>0</v>
      </c>
      <c r="K27" s="43" t="s">
        <v>476</v>
      </c>
      <c r="L27" s="27">
        <v>5000000</v>
      </c>
      <c r="M27" s="27">
        <v>0</v>
      </c>
      <c r="N27" s="25" t="s">
        <v>120</v>
      </c>
      <c r="O27" s="25" t="s">
        <v>912</v>
      </c>
      <c r="P27" s="140">
        <v>0</v>
      </c>
      <c r="Q27" s="139">
        <v>30</v>
      </c>
      <c r="R27" s="141">
        <v>0</v>
      </c>
      <c r="S27" s="72" t="s">
        <v>1175</v>
      </c>
    </row>
    <row r="28" spans="1:19" ht="36.950000000000003" customHeight="1" x14ac:dyDescent="0.25">
      <c r="A28" s="41" t="s">
        <v>15</v>
      </c>
      <c r="B28" s="103" t="s">
        <v>325</v>
      </c>
      <c r="C28" s="103" t="s">
        <v>16</v>
      </c>
      <c r="D28" s="61" t="s">
        <v>488</v>
      </c>
      <c r="E28" s="25" t="s">
        <v>506</v>
      </c>
      <c r="F28" s="26">
        <v>44959</v>
      </c>
      <c r="G28" s="26">
        <v>45290</v>
      </c>
      <c r="H28" s="25">
        <v>100</v>
      </c>
      <c r="I28" s="25" t="s">
        <v>117</v>
      </c>
      <c r="J28" s="79">
        <v>0</v>
      </c>
      <c r="K28" s="43" t="s">
        <v>476</v>
      </c>
      <c r="L28" s="27">
        <v>6000000</v>
      </c>
      <c r="M28" s="27">
        <v>0</v>
      </c>
      <c r="N28" s="25" t="s">
        <v>120</v>
      </c>
      <c r="O28" s="25" t="s">
        <v>912</v>
      </c>
      <c r="P28" s="140">
        <v>0</v>
      </c>
      <c r="Q28" s="139">
        <v>30</v>
      </c>
      <c r="R28" s="141">
        <v>0</v>
      </c>
      <c r="S28" s="72" t="s">
        <v>1175</v>
      </c>
    </row>
    <row r="29" spans="1:19" ht="36.950000000000003" customHeight="1" x14ac:dyDescent="0.25">
      <c r="A29" s="41" t="s">
        <v>15</v>
      </c>
      <c r="B29" s="103" t="s">
        <v>325</v>
      </c>
      <c r="C29" s="103" t="s">
        <v>16</v>
      </c>
      <c r="D29" s="61" t="s">
        <v>489</v>
      </c>
      <c r="E29" s="25" t="s">
        <v>506</v>
      </c>
      <c r="F29" s="26">
        <v>44959</v>
      </c>
      <c r="G29" s="26">
        <v>45290</v>
      </c>
      <c r="H29" s="25">
        <v>100</v>
      </c>
      <c r="I29" s="25" t="s">
        <v>117</v>
      </c>
      <c r="J29" s="79">
        <v>0</v>
      </c>
      <c r="K29" s="43" t="s">
        <v>476</v>
      </c>
      <c r="L29" s="27">
        <v>5000000</v>
      </c>
      <c r="M29" s="27">
        <v>0</v>
      </c>
      <c r="N29" s="25" t="s">
        <v>120</v>
      </c>
      <c r="O29" s="25" t="s">
        <v>912</v>
      </c>
      <c r="P29" s="140">
        <v>0</v>
      </c>
      <c r="Q29" s="139">
        <v>30</v>
      </c>
      <c r="R29" s="141">
        <v>0</v>
      </c>
      <c r="S29" s="72" t="s">
        <v>1175</v>
      </c>
    </row>
    <row r="30" spans="1:19" ht="36.950000000000003" customHeight="1" x14ac:dyDescent="0.25">
      <c r="A30" s="41" t="s">
        <v>15</v>
      </c>
      <c r="B30" s="103" t="s">
        <v>325</v>
      </c>
      <c r="C30" s="103" t="s">
        <v>16</v>
      </c>
      <c r="D30" s="61" t="s">
        <v>490</v>
      </c>
      <c r="E30" s="25" t="s">
        <v>506</v>
      </c>
      <c r="F30" s="26">
        <v>44959</v>
      </c>
      <c r="G30" s="26">
        <v>45290</v>
      </c>
      <c r="H30" s="25">
        <v>100</v>
      </c>
      <c r="I30" s="25" t="s">
        <v>117</v>
      </c>
      <c r="J30" s="79">
        <v>0</v>
      </c>
      <c r="K30" s="43" t="s">
        <v>476</v>
      </c>
      <c r="L30" s="27">
        <v>5000000</v>
      </c>
      <c r="M30" s="27">
        <v>0</v>
      </c>
      <c r="N30" s="25" t="s">
        <v>120</v>
      </c>
      <c r="O30" s="25" t="s">
        <v>912</v>
      </c>
      <c r="P30" s="140">
        <v>0</v>
      </c>
      <c r="Q30" s="139">
        <v>30</v>
      </c>
      <c r="R30" s="141">
        <v>0</v>
      </c>
      <c r="S30" s="72" t="s">
        <v>1175</v>
      </c>
    </row>
    <row r="31" spans="1:19" ht="36.950000000000003" customHeight="1" x14ac:dyDescent="0.25">
      <c r="A31" s="41" t="s">
        <v>15</v>
      </c>
      <c r="B31" s="103" t="s">
        <v>325</v>
      </c>
      <c r="C31" s="103" t="s">
        <v>16</v>
      </c>
      <c r="D31" s="61" t="s">
        <v>491</v>
      </c>
      <c r="E31" s="25" t="s">
        <v>506</v>
      </c>
      <c r="F31" s="26">
        <v>44959</v>
      </c>
      <c r="G31" s="26">
        <v>45290</v>
      </c>
      <c r="H31" s="25">
        <v>100</v>
      </c>
      <c r="I31" s="25" t="s">
        <v>117</v>
      </c>
      <c r="J31" s="79">
        <v>0</v>
      </c>
      <c r="K31" s="43" t="s">
        <v>476</v>
      </c>
      <c r="L31" s="27">
        <v>5000000</v>
      </c>
      <c r="M31" s="27">
        <v>0</v>
      </c>
      <c r="N31" s="25" t="s">
        <v>120</v>
      </c>
      <c r="O31" s="25" t="s">
        <v>912</v>
      </c>
      <c r="P31" s="140">
        <v>0</v>
      </c>
      <c r="Q31" s="139">
        <v>30</v>
      </c>
      <c r="R31" s="141">
        <v>0</v>
      </c>
      <c r="S31" s="72" t="s">
        <v>1175</v>
      </c>
    </row>
    <row r="32" spans="1:19" ht="36.950000000000003" customHeight="1" x14ac:dyDescent="0.25">
      <c r="A32" s="41" t="s">
        <v>15</v>
      </c>
      <c r="B32" s="103" t="s">
        <v>325</v>
      </c>
      <c r="C32" s="103" t="s">
        <v>16</v>
      </c>
      <c r="D32" s="61" t="s">
        <v>492</v>
      </c>
      <c r="E32" s="25" t="s">
        <v>506</v>
      </c>
      <c r="F32" s="26">
        <v>44959</v>
      </c>
      <c r="G32" s="26">
        <v>45290</v>
      </c>
      <c r="H32" s="25">
        <v>100</v>
      </c>
      <c r="I32" s="25" t="s">
        <v>117</v>
      </c>
      <c r="J32" s="79">
        <v>0</v>
      </c>
      <c r="K32" s="43" t="s">
        <v>476</v>
      </c>
      <c r="L32" s="27">
        <v>5000000</v>
      </c>
      <c r="M32" s="27">
        <v>0</v>
      </c>
      <c r="N32" s="25" t="s">
        <v>120</v>
      </c>
      <c r="O32" s="25" t="s">
        <v>912</v>
      </c>
      <c r="P32" s="140">
        <v>0</v>
      </c>
      <c r="Q32" s="139">
        <v>30</v>
      </c>
      <c r="R32" s="141">
        <v>0</v>
      </c>
      <c r="S32" s="72" t="s">
        <v>1175</v>
      </c>
    </row>
    <row r="33" spans="1:19" ht="36.950000000000003" customHeight="1" x14ac:dyDescent="0.25">
      <c r="A33" s="41" t="s">
        <v>15</v>
      </c>
      <c r="B33" s="103" t="s">
        <v>325</v>
      </c>
      <c r="C33" s="103" t="s">
        <v>16</v>
      </c>
      <c r="D33" s="61" t="s">
        <v>493</v>
      </c>
      <c r="E33" s="25" t="s">
        <v>506</v>
      </c>
      <c r="F33" s="26">
        <v>44959</v>
      </c>
      <c r="G33" s="26">
        <v>45290</v>
      </c>
      <c r="H33" s="25">
        <v>100</v>
      </c>
      <c r="I33" s="25" t="s">
        <v>117</v>
      </c>
      <c r="J33" s="99">
        <v>0</v>
      </c>
      <c r="K33" s="43" t="s">
        <v>476</v>
      </c>
      <c r="L33" s="27">
        <v>5000000</v>
      </c>
      <c r="M33" s="27">
        <v>0</v>
      </c>
      <c r="N33" s="25" t="s">
        <v>120</v>
      </c>
      <c r="O33" s="25" t="s">
        <v>912</v>
      </c>
      <c r="P33" s="140">
        <v>0</v>
      </c>
      <c r="Q33" s="139">
        <v>30</v>
      </c>
      <c r="R33" s="141">
        <v>0</v>
      </c>
      <c r="S33" s="72" t="s">
        <v>1175</v>
      </c>
    </row>
    <row r="34" spans="1:19" ht="36.950000000000003" customHeight="1" x14ac:dyDescent="0.25">
      <c r="A34" s="41" t="s">
        <v>15</v>
      </c>
      <c r="B34" s="103" t="s">
        <v>325</v>
      </c>
      <c r="C34" s="103" t="s">
        <v>16</v>
      </c>
      <c r="D34" s="61" t="s">
        <v>494</v>
      </c>
      <c r="E34" s="25" t="s">
        <v>506</v>
      </c>
      <c r="F34" s="26">
        <v>44959</v>
      </c>
      <c r="G34" s="26">
        <v>45290</v>
      </c>
      <c r="H34" s="25">
        <v>100</v>
      </c>
      <c r="I34" s="25" t="s">
        <v>117</v>
      </c>
      <c r="J34" s="79">
        <v>0</v>
      </c>
      <c r="K34" s="43" t="s">
        <v>476</v>
      </c>
      <c r="L34" s="27">
        <v>5000000</v>
      </c>
      <c r="M34" s="27">
        <v>0</v>
      </c>
      <c r="N34" s="25" t="s">
        <v>944</v>
      </c>
      <c r="O34" s="25" t="s">
        <v>912</v>
      </c>
      <c r="P34" s="140">
        <v>0</v>
      </c>
      <c r="Q34" s="139">
        <v>100</v>
      </c>
      <c r="R34" s="27">
        <v>5000000</v>
      </c>
      <c r="S34" s="72" t="s">
        <v>1176</v>
      </c>
    </row>
    <row r="35" spans="1:19" s="108" customFormat="1" ht="36.950000000000003" customHeight="1" x14ac:dyDescent="0.25">
      <c r="A35" s="118" t="s">
        <v>15</v>
      </c>
      <c r="B35" s="109" t="s">
        <v>325</v>
      </c>
      <c r="C35" s="109" t="s">
        <v>16</v>
      </c>
      <c r="D35" s="119" t="s">
        <v>495</v>
      </c>
      <c r="E35" s="110" t="s">
        <v>506</v>
      </c>
      <c r="F35" s="120">
        <v>44959</v>
      </c>
      <c r="G35" s="120">
        <v>45290</v>
      </c>
      <c r="H35" s="110">
        <v>100</v>
      </c>
      <c r="I35" s="110" t="s">
        <v>117</v>
      </c>
      <c r="J35" s="121">
        <v>0</v>
      </c>
      <c r="K35" s="119" t="s">
        <v>476</v>
      </c>
      <c r="L35" s="122">
        <v>4000000</v>
      </c>
      <c r="M35" s="122">
        <v>0</v>
      </c>
      <c r="N35" s="110" t="s">
        <v>944</v>
      </c>
      <c r="O35" s="110" t="s">
        <v>912</v>
      </c>
      <c r="P35" s="142">
        <v>0</v>
      </c>
      <c r="Q35" s="149"/>
      <c r="R35" s="122">
        <v>0</v>
      </c>
      <c r="S35" s="110" t="s">
        <v>912</v>
      </c>
    </row>
    <row r="36" spans="1:19" ht="36.950000000000003" customHeight="1" x14ac:dyDescent="0.25">
      <c r="A36" s="41" t="s">
        <v>15</v>
      </c>
      <c r="B36" s="103" t="s">
        <v>325</v>
      </c>
      <c r="C36" s="103" t="s">
        <v>16</v>
      </c>
      <c r="D36" s="61" t="s">
        <v>496</v>
      </c>
      <c r="E36" s="25" t="s">
        <v>506</v>
      </c>
      <c r="F36" s="26">
        <v>44959</v>
      </c>
      <c r="G36" s="26">
        <v>45290</v>
      </c>
      <c r="H36" s="25">
        <v>100</v>
      </c>
      <c r="I36" s="25" t="s">
        <v>117</v>
      </c>
      <c r="J36" s="79">
        <v>0</v>
      </c>
      <c r="K36" s="43" t="s">
        <v>476</v>
      </c>
      <c r="L36" s="27">
        <v>4000000</v>
      </c>
      <c r="M36" s="27">
        <v>0</v>
      </c>
      <c r="N36" s="25" t="s">
        <v>120</v>
      </c>
      <c r="O36" s="25" t="s">
        <v>912</v>
      </c>
      <c r="P36" s="140">
        <v>0</v>
      </c>
      <c r="Q36" s="139">
        <v>30</v>
      </c>
      <c r="R36" s="141">
        <v>0</v>
      </c>
      <c r="S36" s="72" t="s">
        <v>1175</v>
      </c>
    </row>
    <row r="37" spans="1:19" ht="36.950000000000003" customHeight="1" x14ac:dyDescent="0.25">
      <c r="A37" s="41" t="s">
        <v>15</v>
      </c>
      <c r="B37" s="103" t="s">
        <v>325</v>
      </c>
      <c r="C37" s="103" t="s">
        <v>16</v>
      </c>
      <c r="D37" s="61" t="s">
        <v>497</v>
      </c>
      <c r="E37" s="25" t="s">
        <v>506</v>
      </c>
      <c r="F37" s="26">
        <v>44959</v>
      </c>
      <c r="G37" s="26">
        <v>45290</v>
      </c>
      <c r="H37" s="25">
        <v>100</v>
      </c>
      <c r="I37" s="25" t="s">
        <v>117</v>
      </c>
      <c r="J37" s="79">
        <v>0</v>
      </c>
      <c r="K37" s="43" t="s">
        <v>476</v>
      </c>
      <c r="L37" s="27">
        <v>4000000</v>
      </c>
      <c r="M37" s="27">
        <v>0</v>
      </c>
      <c r="N37" s="25" t="s">
        <v>120</v>
      </c>
      <c r="O37" s="25" t="s">
        <v>912</v>
      </c>
      <c r="P37" s="140">
        <v>0</v>
      </c>
      <c r="Q37" s="139">
        <v>30</v>
      </c>
      <c r="R37" s="141">
        <v>0</v>
      </c>
      <c r="S37" s="72" t="s">
        <v>1175</v>
      </c>
    </row>
    <row r="38" spans="1:19" s="108" customFormat="1" ht="36.950000000000003" customHeight="1" x14ac:dyDescent="0.25">
      <c r="A38" s="118" t="s">
        <v>15</v>
      </c>
      <c r="B38" s="109" t="s">
        <v>325</v>
      </c>
      <c r="C38" s="109" t="s">
        <v>16</v>
      </c>
      <c r="D38" s="119" t="s">
        <v>498</v>
      </c>
      <c r="E38" s="110" t="s">
        <v>506</v>
      </c>
      <c r="F38" s="120">
        <v>44959</v>
      </c>
      <c r="G38" s="120">
        <v>45290</v>
      </c>
      <c r="H38" s="110">
        <v>100</v>
      </c>
      <c r="I38" s="110" t="s">
        <v>117</v>
      </c>
      <c r="J38" s="121">
        <v>0</v>
      </c>
      <c r="K38" s="119" t="s">
        <v>476</v>
      </c>
      <c r="L38" s="122">
        <v>4000000</v>
      </c>
      <c r="M38" s="122">
        <v>0</v>
      </c>
      <c r="N38" s="110" t="s">
        <v>944</v>
      </c>
      <c r="O38" s="110" t="s">
        <v>912</v>
      </c>
      <c r="P38" s="142">
        <v>0</v>
      </c>
      <c r="Q38" s="149">
        <v>0</v>
      </c>
      <c r="R38" s="122">
        <v>0</v>
      </c>
      <c r="S38" s="110" t="s">
        <v>912</v>
      </c>
    </row>
    <row r="39" spans="1:19" s="108" customFormat="1" ht="36.950000000000003" customHeight="1" x14ac:dyDescent="0.25">
      <c r="A39" s="118" t="s">
        <v>15</v>
      </c>
      <c r="B39" s="109" t="s">
        <v>325</v>
      </c>
      <c r="C39" s="109" t="s">
        <v>16</v>
      </c>
      <c r="D39" s="119" t="s">
        <v>498</v>
      </c>
      <c r="E39" s="110" t="s">
        <v>506</v>
      </c>
      <c r="F39" s="120">
        <v>44959</v>
      </c>
      <c r="G39" s="120">
        <v>45290</v>
      </c>
      <c r="H39" s="110">
        <v>100</v>
      </c>
      <c r="I39" s="110" t="s">
        <v>117</v>
      </c>
      <c r="J39" s="121">
        <v>0</v>
      </c>
      <c r="K39" s="119" t="s">
        <v>476</v>
      </c>
      <c r="L39" s="122">
        <v>4000000</v>
      </c>
      <c r="M39" s="122">
        <v>0</v>
      </c>
      <c r="N39" s="110" t="s">
        <v>944</v>
      </c>
      <c r="O39" s="110" t="s">
        <v>912</v>
      </c>
      <c r="P39" s="142">
        <v>0</v>
      </c>
      <c r="Q39" s="149">
        <v>0</v>
      </c>
      <c r="R39" s="122">
        <v>0</v>
      </c>
      <c r="S39" s="110" t="s">
        <v>912</v>
      </c>
    </row>
    <row r="40" spans="1:19" s="108" customFormat="1" ht="36.950000000000003" customHeight="1" x14ac:dyDescent="0.25">
      <c r="A40" s="118" t="s">
        <v>15</v>
      </c>
      <c r="B40" s="109" t="s">
        <v>325</v>
      </c>
      <c r="C40" s="109" t="s">
        <v>16</v>
      </c>
      <c r="D40" s="119" t="s">
        <v>499</v>
      </c>
      <c r="E40" s="110" t="s">
        <v>506</v>
      </c>
      <c r="F40" s="120">
        <v>44959</v>
      </c>
      <c r="G40" s="120">
        <v>45290</v>
      </c>
      <c r="H40" s="110">
        <v>100</v>
      </c>
      <c r="I40" s="110" t="s">
        <v>117</v>
      </c>
      <c r="J40" s="121">
        <v>0</v>
      </c>
      <c r="K40" s="119" t="s">
        <v>476</v>
      </c>
      <c r="L40" s="122">
        <v>4000000</v>
      </c>
      <c r="M40" s="122">
        <v>0</v>
      </c>
      <c r="N40" s="110" t="s">
        <v>944</v>
      </c>
      <c r="O40" s="110" t="s">
        <v>912</v>
      </c>
      <c r="P40" s="142">
        <v>0</v>
      </c>
      <c r="Q40" s="149">
        <v>0</v>
      </c>
      <c r="R40" s="122">
        <v>0</v>
      </c>
      <c r="S40" s="110" t="s">
        <v>912</v>
      </c>
    </row>
    <row r="41" spans="1:19" s="108" customFormat="1" ht="36.950000000000003" customHeight="1" x14ac:dyDescent="0.25">
      <c r="A41" s="118" t="s">
        <v>15</v>
      </c>
      <c r="B41" s="109" t="s">
        <v>325</v>
      </c>
      <c r="C41" s="109" t="s">
        <v>16</v>
      </c>
      <c r="D41" s="119" t="s">
        <v>500</v>
      </c>
      <c r="E41" s="110" t="s">
        <v>506</v>
      </c>
      <c r="F41" s="120">
        <v>44959</v>
      </c>
      <c r="G41" s="120">
        <v>45290</v>
      </c>
      <c r="H41" s="110">
        <v>100</v>
      </c>
      <c r="I41" s="110" t="s">
        <v>117</v>
      </c>
      <c r="J41" s="121">
        <v>0</v>
      </c>
      <c r="K41" s="119" t="s">
        <v>476</v>
      </c>
      <c r="L41" s="122">
        <v>4000000</v>
      </c>
      <c r="M41" s="122">
        <v>0</v>
      </c>
      <c r="N41" s="110" t="s">
        <v>944</v>
      </c>
      <c r="O41" s="110" t="s">
        <v>912</v>
      </c>
      <c r="P41" s="142">
        <v>0</v>
      </c>
      <c r="Q41" s="149">
        <v>0</v>
      </c>
      <c r="R41" s="122">
        <v>0</v>
      </c>
      <c r="S41" s="110" t="s">
        <v>912</v>
      </c>
    </row>
    <row r="42" spans="1:19" ht="36.950000000000003" customHeight="1" x14ac:dyDescent="0.25">
      <c r="A42" s="41" t="s">
        <v>15</v>
      </c>
      <c r="B42" s="103" t="s">
        <v>325</v>
      </c>
      <c r="C42" s="103" t="s">
        <v>16</v>
      </c>
      <c r="D42" s="61" t="s">
        <v>501</v>
      </c>
      <c r="E42" s="25" t="s">
        <v>506</v>
      </c>
      <c r="F42" s="26">
        <v>44959</v>
      </c>
      <c r="G42" s="26">
        <v>45290</v>
      </c>
      <c r="H42" s="25">
        <v>100</v>
      </c>
      <c r="I42" s="25" t="s">
        <v>117</v>
      </c>
      <c r="J42" s="79">
        <v>0</v>
      </c>
      <c r="K42" s="43" t="s">
        <v>504</v>
      </c>
      <c r="L42" s="27">
        <v>50000000</v>
      </c>
      <c r="M42" s="27">
        <v>0</v>
      </c>
      <c r="N42" s="25" t="s">
        <v>944</v>
      </c>
      <c r="O42" s="25" t="s">
        <v>912</v>
      </c>
      <c r="P42" s="140">
        <v>0</v>
      </c>
      <c r="Q42" s="139">
        <v>15</v>
      </c>
      <c r="R42" s="141">
        <v>0</v>
      </c>
      <c r="S42" s="72" t="s">
        <v>1177</v>
      </c>
    </row>
    <row r="43" spans="1:19" ht="36.950000000000003" customHeight="1" x14ac:dyDescent="0.25">
      <c r="A43" s="41" t="s">
        <v>15</v>
      </c>
      <c r="B43" s="103" t="s">
        <v>325</v>
      </c>
      <c r="C43" s="103" t="s">
        <v>16</v>
      </c>
      <c r="D43" s="61" t="s">
        <v>502</v>
      </c>
      <c r="E43" s="25" t="s">
        <v>506</v>
      </c>
      <c r="F43" s="26">
        <v>44959</v>
      </c>
      <c r="G43" s="26">
        <v>45290</v>
      </c>
      <c r="H43" s="25">
        <v>100</v>
      </c>
      <c r="I43" s="25" t="s">
        <v>117</v>
      </c>
      <c r="J43" s="79">
        <v>0</v>
      </c>
      <c r="K43" s="44" t="s">
        <v>505</v>
      </c>
      <c r="L43" s="27">
        <v>50000000</v>
      </c>
      <c r="M43" s="27">
        <v>0</v>
      </c>
      <c r="N43" s="25" t="s">
        <v>944</v>
      </c>
      <c r="O43" s="25" t="s">
        <v>912</v>
      </c>
      <c r="P43" s="140">
        <v>0</v>
      </c>
      <c r="Q43" s="139">
        <v>0</v>
      </c>
      <c r="R43" s="141">
        <v>0</v>
      </c>
      <c r="S43" s="25" t="s">
        <v>912</v>
      </c>
    </row>
    <row r="44" spans="1:19" ht="36.950000000000003" customHeight="1" x14ac:dyDescent="0.25">
      <c r="A44" s="41" t="s">
        <v>15</v>
      </c>
      <c r="B44" s="103" t="s">
        <v>325</v>
      </c>
      <c r="C44" s="103" t="s">
        <v>16</v>
      </c>
      <c r="D44" s="61" t="s">
        <v>503</v>
      </c>
      <c r="E44" s="25" t="s">
        <v>506</v>
      </c>
      <c r="F44" s="26">
        <v>44959</v>
      </c>
      <c r="G44" s="26">
        <v>45290</v>
      </c>
      <c r="H44" s="25">
        <v>100</v>
      </c>
      <c r="I44" s="25" t="s">
        <v>117</v>
      </c>
      <c r="J44" s="79">
        <v>0</v>
      </c>
      <c r="K44" s="43" t="s">
        <v>505</v>
      </c>
      <c r="L44" s="27">
        <v>10000000</v>
      </c>
      <c r="M44" s="27">
        <v>0</v>
      </c>
      <c r="N44" s="25" t="s">
        <v>944</v>
      </c>
      <c r="O44" s="25" t="s">
        <v>912</v>
      </c>
      <c r="P44" s="140">
        <v>0</v>
      </c>
      <c r="Q44" s="139">
        <v>0</v>
      </c>
      <c r="R44" s="141">
        <v>0</v>
      </c>
      <c r="S44" s="25" t="s">
        <v>912</v>
      </c>
    </row>
    <row r="45" spans="1:19" ht="36.950000000000003" customHeight="1" x14ac:dyDescent="0.25">
      <c r="A45" s="45" t="s">
        <v>18</v>
      </c>
      <c r="B45" s="103" t="s">
        <v>326</v>
      </c>
      <c r="C45" s="103" t="s">
        <v>19</v>
      </c>
      <c r="D45" s="58" t="s">
        <v>210</v>
      </c>
      <c r="E45" s="25" t="s">
        <v>105</v>
      </c>
      <c r="F45" s="26">
        <v>44959</v>
      </c>
      <c r="G45" s="26">
        <v>45290</v>
      </c>
      <c r="H45" s="25">
        <v>100</v>
      </c>
      <c r="I45" s="25" t="s">
        <v>117</v>
      </c>
      <c r="J45" s="90">
        <v>25</v>
      </c>
      <c r="K45" s="25" t="s">
        <v>211</v>
      </c>
      <c r="L45" s="27">
        <v>39145928.799999997</v>
      </c>
      <c r="M45" s="27">
        <v>0</v>
      </c>
      <c r="N45" s="25" t="s">
        <v>944</v>
      </c>
      <c r="O45" s="25" t="s">
        <v>1021</v>
      </c>
      <c r="P45" s="140">
        <v>1</v>
      </c>
      <c r="Q45" s="139">
        <v>100</v>
      </c>
      <c r="R45" s="141">
        <v>0</v>
      </c>
      <c r="S45" s="72" t="s">
        <v>1342</v>
      </c>
    </row>
    <row r="46" spans="1:19" ht="36.950000000000003" customHeight="1" x14ac:dyDescent="0.25">
      <c r="A46" s="45" t="s">
        <v>18</v>
      </c>
      <c r="B46" s="103" t="s">
        <v>326</v>
      </c>
      <c r="C46" s="103" t="s">
        <v>223</v>
      </c>
      <c r="D46" s="58" t="s">
        <v>222</v>
      </c>
      <c r="E46" s="25" t="s">
        <v>105</v>
      </c>
      <c r="F46" s="26">
        <v>44959</v>
      </c>
      <c r="G46" s="26">
        <v>45290</v>
      </c>
      <c r="H46" s="25">
        <v>100</v>
      </c>
      <c r="I46" s="25" t="s">
        <v>117</v>
      </c>
      <c r="J46" s="79">
        <v>20</v>
      </c>
      <c r="K46" s="25" t="s">
        <v>224</v>
      </c>
      <c r="L46" s="27">
        <v>80000000</v>
      </c>
      <c r="M46" s="27">
        <v>0</v>
      </c>
      <c r="N46" s="25" t="s">
        <v>944</v>
      </c>
      <c r="O46" s="104" t="s">
        <v>816</v>
      </c>
      <c r="P46" s="140">
        <v>0</v>
      </c>
      <c r="Q46" s="139">
        <v>50</v>
      </c>
      <c r="R46" s="141">
        <v>0</v>
      </c>
      <c r="S46" s="72" t="s">
        <v>1343</v>
      </c>
    </row>
    <row r="47" spans="1:19" ht="36.950000000000003" customHeight="1" x14ac:dyDescent="0.25">
      <c r="A47" s="45" t="s">
        <v>18</v>
      </c>
      <c r="B47" s="103" t="s">
        <v>326</v>
      </c>
      <c r="C47" s="20" t="s">
        <v>19</v>
      </c>
      <c r="D47" s="62" t="s">
        <v>225</v>
      </c>
      <c r="E47" s="25" t="s">
        <v>105</v>
      </c>
      <c r="F47" s="26">
        <v>44959</v>
      </c>
      <c r="G47" s="26">
        <v>45290</v>
      </c>
      <c r="H47" s="25">
        <v>100</v>
      </c>
      <c r="I47" s="25" t="s">
        <v>117</v>
      </c>
      <c r="J47" s="79">
        <v>50</v>
      </c>
      <c r="K47" s="20" t="s">
        <v>228</v>
      </c>
      <c r="L47" s="27">
        <v>50000000</v>
      </c>
      <c r="M47" s="27">
        <v>0</v>
      </c>
      <c r="N47" s="25" t="s">
        <v>944</v>
      </c>
      <c r="O47" s="25" t="s">
        <v>1022</v>
      </c>
      <c r="P47" s="140">
        <v>0</v>
      </c>
      <c r="Q47" s="139">
        <v>50</v>
      </c>
      <c r="R47" s="141">
        <v>0</v>
      </c>
      <c r="S47" s="72" t="s">
        <v>1344</v>
      </c>
    </row>
    <row r="48" spans="1:19" ht="36.950000000000003" customHeight="1" x14ac:dyDescent="0.25">
      <c r="A48" s="45" t="s">
        <v>18</v>
      </c>
      <c r="B48" s="103" t="s">
        <v>326</v>
      </c>
      <c r="C48" s="20" t="s">
        <v>227</v>
      </c>
      <c r="D48" s="62" t="s">
        <v>226</v>
      </c>
      <c r="E48" s="25" t="s">
        <v>105</v>
      </c>
      <c r="F48" s="26">
        <v>44959</v>
      </c>
      <c r="G48" s="26">
        <v>45290</v>
      </c>
      <c r="H48" s="25">
        <v>100</v>
      </c>
      <c r="I48" s="25" t="s">
        <v>117</v>
      </c>
      <c r="J48" s="79">
        <v>80</v>
      </c>
      <c r="K48" s="20" t="s">
        <v>229</v>
      </c>
      <c r="L48" s="27" t="s">
        <v>104</v>
      </c>
      <c r="M48" s="27">
        <v>0</v>
      </c>
      <c r="N48" s="25" t="s">
        <v>944</v>
      </c>
      <c r="O48" s="25" t="s">
        <v>1023</v>
      </c>
      <c r="P48" s="140">
        <v>0</v>
      </c>
      <c r="Q48" s="139">
        <v>100</v>
      </c>
      <c r="R48" s="141">
        <v>0</v>
      </c>
      <c r="S48" s="72" t="s">
        <v>1342</v>
      </c>
    </row>
    <row r="49" spans="1:19" ht="36.950000000000003" customHeight="1" x14ac:dyDescent="0.25">
      <c r="A49" s="45" t="s">
        <v>18</v>
      </c>
      <c r="B49" s="103" t="s">
        <v>326</v>
      </c>
      <c r="C49" s="18" t="s">
        <v>250</v>
      </c>
      <c r="D49" s="62" t="s">
        <v>734</v>
      </c>
      <c r="E49" s="25" t="s">
        <v>246</v>
      </c>
      <c r="F49" s="26">
        <v>44959</v>
      </c>
      <c r="G49" s="26">
        <v>45290</v>
      </c>
      <c r="H49" s="25">
        <v>100</v>
      </c>
      <c r="I49" s="25" t="s">
        <v>117</v>
      </c>
      <c r="J49" s="79">
        <v>25</v>
      </c>
      <c r="K49" s="20" t="s">
        <v>251</v>
      </c>
      <c r="L49" s="28">
        <v>1600000</v>
      </c>
      <c r="M49" s="27">
        <v>0</v>
      </c>
      <c r="N49" s="25" t="s">
        <v>944</v>
      </c>
      <c r="O49" s="25" t="s">
        <v>992</v>
      </c>
      <c r="P49" s="140">
        <v>0</v>
      </c>
      <c r="Q49" s="139">
        <v>50</v>
      </c>
      <c r="R49" s="141">
        <v>0</v>
      </c>
      <c r="S49" s="72" t="s">
        <v>1345</v>
      </c>
    </row>
    <row r="50" spans="1:19" ht="36.950000000000003" customHeight="1" x14ac:dyDescent="0.25">
      <c r="A50" s="45" t="s">
        <v>18</v>
      </c>
      <c r="B50" s="103" t="s">
        <v>326</v>
      </c>
      <c r="C50" s="18" t="s">
        <v>32</v>
      </c>
      <c r="D50" s="59" t="s">
        <v>277</v>
      </c>
      <c r="E50" s="25" t="s">
        <v>262</v>
      </c>
      <c r="F50" s="26">
        <v>44959</v>
      </c>
      <c r="G50" s="26">
        <v>45290</v>
      </c>
      <c r="H50" s="25">
        <v>100</v>
      </c>
      <c r="I50" s="25" t="s">
        <v>117</v>
      </c>
      <c r="J50" s="79">
        <v>25</v>
      </c>
      <c r="K50" s="20" t="s">
        <v>670</v>
      </c>
      <c r="L50" s="28">
        <v>1000000</v>
      </c>
      <c r="M50" s="27">
        <v>0</v>
      </c>
      <c r="N50" s="25" t="s">
        <v>944</v>
      </c>
      <c r="O50" s="25" t="s">
        <v>864</v>
      </c>
      <c r="P50" s="140">
        <v>0</v>
      </c>
      <c r="Q50" s="139">
        <v>50</v>
      </c>
      <c r="R50" s="141">
        <v>0</v>
      </c>
      <c r="S50" s="72" t="s">
        <v>1209</v>
      </c>
    </row>
    <row r="51" spans="1:19" ht="36.950000000000003" customHeight="1" x14ac:dyDescent="0.25">
      <c r="A51" s="41" t="s">
        <v>20</v>
      </c>
      <c r="B51" s="104" t="s">
        <v>327</v>
      </c>
      <c r="C51" s="104" t="s">
        <v>21</v>
      </c>
      <c r="D51" s="58" t="s">
        <v>932</v>
      </c>
      <c r="E51" s="25" t="s">
        <v>106</v>
      </c>
      <c r="F51" s="26">
        <v>45048</v>
      </c>
      <c r="G51" s="26">
        <v>45290</v>
      </c>
      <c r="H51" s="25">
        <v>100</v>
      </c>
      <c r="I51" s="25" t="s">
        <v>117</v>
      </c>
      <c r="J51" s="90">
        <v>0</v>
      </c>
      <c r="K51" s="25" t="s">
        <v>127</v>
      </c>
      <c r="L51" s="27">
        <v>0</v>
      </c>
      <c r="M51" s="27">
        <v>0</v>
      </c>
      <c r="N51" s="25" t="s">
        <v>120</v>
      </c>
      <c r="O51" s="25" t="s">
        <v>877</v>
      </c>
      <c r="P51" s="140">
        <v>1</v>
      </c>
      <c r="Q51" s="139">
        <v>50</v>
      </c>
      <c r="R51" s="141">
        <v>0</v>
      </c>
      <c r="S51" s="73" t="s">
        <v>1346</v>
      </c>
    </row>
    <row r="52" spans="1:19" ht="36.950000000000003" customHeight="1" x14ac:dyDescent="0.25">
      <c r="A52" s="41" t="s">
        <v>20</v>
      </c>
      <c r="B52" s="104" t="s">
        <v>327</v>
      </c>
      <c r="C52" s="104" t="s">
        <v>122</v>
      </c>
      <c r="D52" s="58" t="s">
        <v>123</v>
      </c>
      <c r="E52" s="25" t="s">
        <v>106</v>
      </c>
      <c r="F52" s="26">
        <v>44959</v>
      </c>
      <c r="G52" s="26">
        <v>45290</v>
      </c>
      <c r="H52" s="25">
        <v>100</v>
      </c>
      <c r="I52" s="25" t="s">
        <v>117</v>
      </c>
      <c r="J52" s="79">
        <v>25</v>
      </c>
      <c r="K52" s="25" t="s">
        <v>128</v>
      </c>
      <c r="L52" s="27">
        <v>0</v>
      </c>
      <c r="M52" s="27">
        <v>0</v>
      </c>
      <c r="N52" s="25" t="s">
        <v>944</v>
      </c>
      <c r="O52" s="25" t="s">
        <v>1031</v>
      </c>
      <c r="P52" s="140">
        <v>0</v>
      </c>
      <c r="Q52" s="139">
        <v>50</v>
      </c>
      <c r="R52" s="141">
        <v>0</v>
      </c>
      <c r="S52" s="25" t="s">
        <v>1347</v>
      </c>
    </row>
    <row r="53" spans="1:19" ht="36.950000000000003" customHeight="1" x14ac:dyDescent="0.25">
      <c r="A53" s="41" t="s">
        <v>20</v>
      </c>
      <c r="B53" s="104" t="s">
        <v>327</v>
      </c>
      <c r="C53" s="104" t="s">
        <v>126</v>
      </c>
      <c r="D53" s="58" t="s">
        <v>124</v>
      </c>
      <c r="E53" s="25" t="s">
        <v>106</v>
      </c>
      <c r="F53" s="26">
        <v>44959</v>
      </c>
      <c r="G53" s="26">
        <v>45290</v>
      </c>
      <c r="H53" s="25">
        <v>100</v>
      </c>
      <c r="I53" s="25" t="s">
        <v>117</v>
      </c>
      <c r="J53" s="79">
        <v>25</v>
      </c>
      <c r="K53" s="25" t="s">
        <v>129</v>
      </c>
      <c r="L53" s="27">
        <v>0</v>
      </c>
      <c r="M53" s="27">
        <v>0</v>
      </c>
      <c r="N53" s="25" t="s">
        <v>944</v>
      </c>
      <c r="O53" s="25" t="s">
        <v>1043</v>
      </c>
      <c r="P53" s="140">
        <v>0</v>
      </c>
      <c r="Q53" s="139">
        <v>50</v>
      </c>
      <c r="R53" s="141">
        <v>0</v>
      </c>
      <c r="S53" s="72" t="s">
        <v>1348</v>
      </c>
    </row>
    <row r="54" spans="1:19" ht="36.950000000000003" customHeight="1" x14ac:dyDescent="0.25">
      <c r="A54" s="41" t="s">
        <v>20</v>
      </c>
      <c r="B54" s="104" t="s">
        <v>327</v>
      </c>
      <c r="C54" s="104" t="s">
        <v>150</v>
      </c>
      <c r="D54" s="57" t="s">
        <v>147</v>
      </c>
      <c r="E54" s="25" t="s">
        <v>149</v>
      </c>
      <c r="F54" s="26">
        <v>44959</v>
      </c>
      <c r="G54" s="26">
        <v>45290</v>
      </c>
      <c r="H54" s="25">
        <v>100</v>
      </c>
      <c r="I54" s="25" t="s">
        <v>117</v>
      </c>
      <c r="J54" s="79">
        <v>25</v>
      </c>
      <c r="K54" s="25" t="s">
        <v>148</v>
      </c>
      <c r="L54" s="27">
        <v>39853275</v>
      </c>
      <c r="M54" s="27">
        <v>0</v>
      </c>
      <c r="N54" s="25" t="s">
        <v>944</v>
      </c>
      <c r="O54" s="25" t="s">
        <v>725</v>
      </c>
      <c r="P54" s="140">
        <v>0</v>
      </c>
      <c r="Q54" s="139">
        <v>50</v>
      </c>
      <c r="R54" s="141">
        <v>0</v>
      </c>
      <c r="S54" s="72" t="s">
        <v>1068</v>
      </c>
    </row>
    <row r="55" spans="1:19" ht="36.950000000000003" customHeight="1" x14ac:dyDescent="0.25">
      <c r="A55" s="41" t="s">
        <v>20</v>
      </c>
      <c r="B55" s="104" t="s">
        <v>327</v>
      </c>
      <c r="C55" s="21" t="s">
        <v>200</v>
      </c>
      <c r="D55" s="57" t="s">
        <v>199</v>
      </c>
      <c r="E55" s="25" t="s">
        <v>149</v>
      </c>
      <c r="F55" s="26">
        <v>44959</v>
      </c>
      <c r="G55" s="26">
        <v>45290</v>
      </c>
      <c r="H55" s="25">
        <v>100</v>
      </c>
      <c r="I55" s="25" t="s">
        <v>117</v>
      </c>
      <c r="J55" s="79">
        <v>25</v>
      </c>
      <c r="K55" s="21" t="s">
        <v>200</v>
      </c>
      <c r="L55" s="27">
        <v>0</v>
      </c>
      <c r="M55" s="27">
        <v>0</v>
      </c>
      <c r="N55" s="25" t="s">
        <v>944</v>
      </c>
      <c r="O55" s="25" t="s">
        <v>1069</v>
      </c>
      <c r="P55" s="140">
        <v>0</v>
      </c>
      <c r="Q55" s="139">
        <v>50</v>
      </c>
      <c r="R55" s="141">
        <v>0</v>
      </c>
      <c r="S55" s="72" t="s">
        <v>1071</v>
      </c>
    </row>
    <row r="56" spans="1:19" ht="36.950000000000003" customHeight="1" x14ac:dyDescent="0.25">
      <c r="A56" s="41" t="s">
        <v>20</v>
      </c>
      <c r="B56" s="104" t="s">
        <v>327</v>
      </c>
      <c r="C56" s="22" t="s">
        <v>201</v>
      </c>
      <c r="D56" s="57" t="s">
        <v>724</v>
      </c>
      <c r="E56" s="25" t="s">
        <v>149</v>
      </c>
      <c r="F56" s="26">
        <v>44959</v>
      </c>
      <c r="G56" s="26">
        <v>45290</v>
      </c>
      <c r="H56" s="25">
        <v>100</v>
      </c>
      <c r="I56" s="25" t="s">
        <v>117</v>
      </c>
      <c r="J56" s="79">
        <v>25</v>
      </c>
      <c r="K56" s="22" t="s">
        <v>201</v>
      </c>
      <c r="L56" s="27">
        <v>0</v>
      </c>
      <c r="M56" s="27">
        <v>0</v>
      </c>
      <c r="N56" s="25" t="s">
        <v>944</v>
      </c>
      <c r="O56" s="25" t="s">
        <v>989</v>
      </c>
      <c r="P56" s="140">
        <v>0</v>
      </c>
      <c r="Q56" s="139">
        <v>50</v>
      </c>
      <c r="R56" s="141">
        <v>0</v>
      </c>
      <c r="S56" s="72" t="s">
        <v>1070</v>
      </c>
    </row>
    <row r="57" spans="1:19" ht="36.950000000000003" customHeight="1" x14ac:dyDescent="0.25">
      <c r="A57" s="41" t="s">
        <v>20</v>
      </c>
      <c r="B57" s="104" t="s">
        <v>327</v>
      </c>
      <c r="C57" s="22" t="s">
        <v>201</v>
      </c>
      <c r="D57" s="57" t="s">
        <v>202</v>
      </c>
      <c r="E57" s="25" t="s">
        <v>149</v>
      </c>
      <c r="F57" s="26">
        <v>44959</v>
      </c>
      <c r="G57" s="26">
        <v>45290</v>
      </c>
      <c r="H57" s="25">
        <v>100</v>
      </c>
      <c r="I57" s="25" t="s">
        <v>117</v>
      </c>
      <c r="J57" s="79">
        <v>25</v>
      </c>
      <c r="K57" s="21" t="s">
        <v>203</v>
      </c>
      <c r="L57" s="27">
        <v>0</v>
      </c>
      <c r="M57" s="27">
        <v>0</v>
      </c>
      <c r="N57" s="25" t="s">
        <v>944</v>
      </c>
      <c r="O57" s="25" t="s">
        <v>990</v>
      </c>
      <c r="P57" s="140">
        <v>0</v>
      </c>
      <c r="Q57" s="139">
        <v>50</v>
      </c>
      <c r="R57" s="141">
        <v>0</v>
      </c>
      <c r="S57" s="72" t="s">
        <v>1072</v>
      </c>
    </row>
    <row r="58" spans="1:19" ht="36.950000000000003" customHeight="1" x14ac:dyDescent="0.25">
      <c r="A58" s="41" t="s">
        <v>20</v>
      </c>
      <c r="B58" s="104" t="s">
        <v>327</v>
      </c>
      <c r="C58" s="22" t="s">
        <v>177</v>
      </c>
      <c r="D58" s="58" t="s">
        <v>689</v>
      </c>
      <c r="E58" s="25" t="s">
        <v>183</v>
      </c>
      <c r="F58" s="26">
        <v>44959</v>
      </c>
      <c r="G58" s="26">
        <v>45290</v>
      </c>
      <c r="H58" s="25">
        <v>100</v>
      </c>
      <c r="I58" s="25" t="s">
        <v>117</v>
      </c>
      <c r="J58" s="79">
        <v>25</v>
      </c>
      <c r="K58" s="22" t="s">
        <v>177</v>
      </c>
      <c r="L58" s="23">
        <v>1500000</v>
      </c>
      <c r="M58" s="27">
        <v>0</v>
      </c>
      <c r="N58" s="25" t="s">
        <v>120</v>
      </c>
      <c r="O58" s="25" t="s">
        <v>690</v>
      </c>
      <c r="P58" s="140">
        <v>0</v>
      </c>
      <c r="Q58" s="139">
        <v>100</v>
      </c>
      <c r="R58" s="141">
        <v>0</v>
      </c>
      <c r="S58" s="72" t="s">
        <v>1289</v>
      </c>
    </row>
    <row r="59" spans="1:19" ht="36.950000000000003" customHeight="1" x14ac:dyDescent="0.25">
      <c r="A59" s="41" t="s">
        <v>20</v>
      </c>
      <c r="B59" s="104" t="s">
        <v>327</v>
      </c>
      <c r="C59" s="22" t="s">
        <v>178</v>
      </c>
      <c r="D59" s="58" t="s">
        <v>1046</v>
      </c>
      <c r="E59" s="25" t="s">
        <v>183</v>
      </c>
      <c r="F59" s="26">
        <v>45201</v>
      </c>
      <c r="G59" s="26">
        <v>45290</v>
      </c>
      <c r="H59" s="25">
        <v>100</v>
      </c>
      <c r="I59" s="25" t="s">
        <v>117</v>
      </c>
      <c r="J59" s="79">
        <v>0</v>
      </c>
      <c r="K59" s="22" t="s">
        <v>178</v>
      </c>
      <c r="L59" s="23">
        <v>2200000</v>
      </c>
      <c r="M59" s="27">
        <v>0</v>
      </c>
      <c r="N59" s="25" t="s">
        <v>120</v>
      </c>
      <c r="O59" s="25" t="s">
        <v>691</v>
      </c>
      <c r="P59" s="140">
        <v>0</v>
      </c>
      <c r="Q59" s="139">
        <v>0</v>
      </c>
      <c r="R59" s="141">
        <v>0</v>
      </c>
      <c r="S59" s="72" t="s">
        <v>1290</v>
      </c>
    </row>
    <row r="60" spans="1:19" ht="36.950000000000003" customHeight="1" x14ac:dyDescent="0.25">
      <c r="A60" s="41" t="s">
        <v>20</v>
      </c>
      <c r="B60" s="104" t="s">
        <v>327</v>
      </c>
      <c r="C60" s="22" t="s">
        <v>182</v>
      </c>
      <c r="D60" s="58" t="s">
        <v>175</v>
      </c>
      <c r="E60" s="25" t="s">
        <v>183</v>
      </c>
      <c r="F60" s="26">
        <v>45018</v>
      </c>
      <c r="G60" s="26">
        <v>45290</v>
      </c>
      <c r="H60" s="25">
        <v>100</v>
      </c>
      <c r="I60" s="25" t="s">
        <v>117</v>
      </c>
      <c r="J60" s="79">
        <v>0</v>
      </c>
      <c r="K60" s="22" t="s">
        <v>180</v>
      </c>
      <c r="L60" s="23">
        <v>2000000</v>
      </c>
      <c r="M60" s="27">
        <v>0</v>
      </c>
      <c r="N60" s="25" t="s">
        <v>120</v>
      </c>
      <c r="O60" s="25" t="s">
        <v>692</v>
      </c>
      <c r="P60" s="140">
        <v>0</v>
      </c>
      <c r="Q60" s="139">
        <v>0</v>
      </c>
      <c r="R60" s="141">
        <v>0</v>
      </c>
      <c r="S60" s="72" t="s">
        <v>1291</v>
      </c>
    </row>
    <row r="61" spans="1:19" ht="36.950000000000003" customHeight="1" x14ac:dyDescent="0.25">
      <c r="A61" s="41" t="s">
        <v>20</v>
      </c>
      <c r="B61" s="104" t="s">
        <v>327</v>
      </c>
      <c r="C61" s="22" t="s">
        <v>700</v>
      </c>
      <c r="D61" s="58" t="s">
        <v>695</v>
      </c>
      <c r="E61" s="25" t="s">
        <v>183</v>
      </c>
      <c r="F61" s="26">
        <v>44959</v>
      </c>
      <c r="G61" s="26">
        <v>45290</v>
      </c>
      <c r="H61" s="25">
        <v>100</v>
      </c>
      <c r="I61" s="25" t="s">
        <v>117</v>
      </c>
      <c r="J61" s="79">
        <v>10</v>
      </c>
      <c r="K61" s="22" t="s">
        <v>698</v>
      </c>
      <c r="L61" s="23">
        <v>0</v>
      </c>
      <c r="M61" s="27">
        <v>0</v>
      </c>
      <c r="N61" s="25" t="s">
        <v>944</v>
      </c>
      <c r="O61" s="25" t="s">
        <v>1293</v>
      </c>
      <c r="P61" s="140">
        <v>0</v>
      </c>
      <c r="Q61" s="139">
        <v>10</v>
      </c>
      <c r="R61" s="141">
        <v>0</v>
      </c>
      <c r="S61" s="72" t="s">
        <v>1292</v>
      </c>
    </row>
    <row r="62" spans="1:19" ht="36.950000000000003" customHeight="1" x14ac:dyDescent="0.25">
      <c r="A62" s="41" t="s">
        <v>20</v>
      </c>
      <c r="B62" s="104" t="s">
        <v>327</v>
      </c>
      <c r="C62" s="22" t="s">
        <v>701</v>
      </c>
      <c r="D62" s="58" t="s">
        <v>694</v>
      </c>
      <c r="E62" s="25" t="s">
        <v>183</v>
      </c>
      <c r="F62" s="26">
        <v>44959</v>
      </c>
      <c r="G62" s="26">
        <v>45290</v>
      </c>
      <c r="H62" s="25">
        <v>100</v>
      </c>
      <c r="I62" s="25" t="s">
        <v>117</v>
      </c>
      <c r="J62" s="79">
        <v>15</v>
      </c>
      <c r="K62" s="22" t="s">
        <v>699</v>
      </c>
      <c r="L62" s="23">
        <v>0</v>
      </c>
      <c r="M62" s="27">
        <v>0</v>
      </c>
      <c r="N62" s="25" t="s">
        <v>944</v>
      </c>
      <c r="O62" s="25" t="s">
        <v>696</v>
      </c>
      <c r="P62" s="140">
        <v>0</v>
      </c>
      <c r="Q62" s="139">
        <v>20</v>
      </c>
      <c r="R62" s="141">
        <v>0</v>
      </c>
      <c r="S62" s="72" t="s">
        <v>1294</v>
      </c>
    </row>
    <row r="63" spans="1:19" ht="36.950000000000003" customHeight="1" x14ac:dyDescent="0.25">
      <c r="A63" s="41" t="s">
        <v>20</v>
      </c>
      <c r="B63" s="104" t="s">
        <v>327</v>
      </c>
      <c r="C63" s="22" t="s">
        <v>693</v>
      </c>
      <c r="D63" s="58" t="s">
        <v>1295</v>
      </c>
      <c r="E63" s="25" t="s">
        <v>183</v>
      </c>
      <c r="F63" s="26">
        <v>44959</v>
      </c>
      <c r="G63" s="26">
        <v>45290</v>
      </c>
      <c r="H63" s="25">
        <v>100</v>
      </c>
      <c r="I63" s="25" t="s">
        <v>117</v>
      </c>
      <c r="J63" s="79">
        <v>70</v>
      </c>
      <c r="K63" s="22" t="s">
        <v>697</v>
      </c>
      <c r="L63" s="23">
        <v>0</v>
      </c>
      <c r="M63" s="27">
        <v>0</v>
      </c>
      <c r="N63" s="25" t="s">
        <v>944</v>
      </c>
      <c r="O63" s="25" t="s">
        <v>702</v>
      </c>
      <c r="P63" s="140">
        <v>0</v>
      </c>
      <c r="Q63" s="139">
        <v>80</v>
      </c>
      <c r="R63" s="141">
        <v>0</v>
      </c>
      <c r="S63" s="72" t="s">
        <v>1296</v>
      </c>
    </row>
    <row r="64" spans="1:19" ht="36.950000000000003" customHeight="1" x14ac:dyDescent="0.25">
      <c r="A64" s="41" t="s">
        <v>20</v>
      </c>
      <c r="B64" s="104" t="s">
        <v>327</v>
      </c>
      <c r="C64" s="22" t="s">
        <v>181</v>
      </c>
      <c r="D64" s="58" t="s">
        <v>176</v>
      </c>
      <c r="E64" s="25" t="s">
        <v>183</v>
      </c>
      <c r="F64" s="26">
        <v>44959</v>
      </c>
      <c r="G64" s="26">
        <v>45290</v>
      </c>
      <c r="H64" s="25">
        <v>100</v>
      </c>
      <c r="I64" s="25" t="s">
        <v>117</v>
      </c>
      <c r="J64" s="79">
        <v>25</v>
      </c>
      <c r="K64" s="22" t="s">
        <v>181</v>
      </c>
      <c r="L64" s="23">
        <v>12000000</v>
      </c>
      <c r="M64" s="27">
        <v>0</v>
      </c>
      <c r="N64" s="25" t="s">
        <v>944</v>
      </c>
      <c r="O64" s="25" t="s">
        <v>703</v>
      </c>
      <c r="P64" s="140">
        <v>0</v>
      </c>
      <c r="Q64" s="139">
        <v>100</v>
      </c>
      <c r="R64" s="141">
        <v>0</v>
      </c>
      <c r="S64" s="72" t="s">
        <v>1297</v>
      </c>
    </row>
    <row r="65" spans="1:19" ht="36.950000000000003" customHeight="1" x14ac:dyDescent="0.25">
      <c r="A65" s="41" t="s">
        <v>20</v>
      </c>
      <c r="B65" s="104" t="s">
        <v>327</v>
      </c>
      <c r="C65" s="19" t="s">
        <v>195</v>
      </c>
      <c r="D65" s="57" t="s">
        <v>184</v>
      </c>
      <c r="E65" s="25" t="s">
        <v>671</v>
      </c>
      <c r="F65" s="26">
        <v>44959</v>
      </c>
      <c r="G65" s="26">
        <v>45290</v>
      </c>
      <c r="H65" s="25">
        <v>100</v>
      </c>
      <c r="I65" s="25" t="s">
        <v>117</v>
      </c>
      <c r="J65" s="79">
        <v>100</v>
      </c>
      <c r="K65" s="19" t="s">
        <v>189</v>
      </c>
      <c r="L65" s="27">
        <v>0</v>
      </c>
      <c r="M65" s="27">
        <v>0</v>
      </c>
      <c r="N65" s="25" t="s">
        <v>944</v>
      </c>
      <c r="O65" s="25" t="s">
        <v>729</v>
      </c>
      <c r="P65" s="140">
        <v>0</v>
      </c>
      <c r="Q65" s="139">
        <v>100</v>
      </c>
      <c r="R65" s="141">
        <v>0</v>
      </c>
      <c r="S65" s="72" t="s">
        <v>1382</v>
      </c>
    </row>
    <row r="66" spans="1:19" ht="36.950000000000003" customHeight="1" x14ac:dyDescent="0.25">
      <c r="A66" s="41" t="s">
        <v>20</v>
      </c>
      <c r="B66" s="104" t="s">
        <v>327</v>
      </c>
      <c r="C66" s="19" t="s">
        <v>196</v>
      </c>
      <c r="D66" s="57" t="s">
        <v>679</v>
      </c>
      <c r="E66" s="25" t="s">
        <v>671</v>
      </c>
      <c r="F66" s="26">
        <v>44959</v>
      </c>
      <c r="G66" s="26">
        <v>45290</v>
      </c>
      <c r="H66" s="25">
        <v>100</v>
      </c>
      <c r="I66" s="25" t="s">
        <v>117</v>
      </c>
      <c r="J66" s="79">
        <v>25</v>
      </c>
      <c r="K66" s="19" t="s">
        <v>190</v>
      </c>
      <c r="L66" s="27">
        <v>0</v>
      </c>
      <c r="M66" s="27">
        <v>0</v>
      </c>
      <c r="N66" s="25" t="s">
        <v>944</v>
      </c>
      <c r="O66" s="25" t="s">
        <v>730</v>
      </c>
      <c r="P66" s="140">
        <v>0</v>
      </c>
      <c r="Q66" s="79">
        <v>50</v>
      </c>
      <c r="R66" s="141">
        <v>0</v>
      </c>
      <c r="S66" s="72" t="s">
        <v>1073</v>
      </c>
    </row>
    <row r="67" spans="1:19" ht="36.950000000000003" customHeight="1" x14ac:dyDescent="0.25">
      <c r="A67" s="41" t="s">
        <v>20</v>
      </c>
      <c r="B67" s="104" t="s">
        <v>327</v>
      </c>
      <c r="C67" s="19" t="s">
        <v>191</v>
      </c>
      <c r="D67" s="57" t="s">
        <v>185</v>
      </c>
      <c r="E67" s="25" t="s">
        <v>671</v>
      </c>
      <c r="F67" s="26">
        <v>44959</v>
      </c>
      <c r="G67" s="26">
        <v>45290</v>
      </c>
      <c r="H67" s="25">
        <v>100</v>
      </c>
      <c r="I67" s="25" t="s">
        <v>117</v>
      </c>
      <c r="J67" s="79">
        <v>25</v>
      </c>
      <c r="K67" s="19" t="s">
        <v>191</v>
      </c>
      <c r="L67" s="27">
        <v>0</v>
      </c>
      <c r="M67" s="27">
        <v>0</v>
      </c>
      <c r="N67" s="25" t="s">
        <v>944</v>
      </c>
      <c r="O67" s="25" t="s">
        <v>731</v>
      </c>
      <c r="P67" s="140">
        <v>0</v>
      </c>
      <c r="Q67" s="79">
        <v>50</v>
      </c>
      <c r="R67" s="141">
        <v>0</v>
      </c>
      <c r="S67" s="72" t="s">
        <v>1074</v>
      </c>
    </row>
    <row r="68" spans="1:19" ht="36.950000000000003" customHeight="1" x14ac:dyDescent="0.25">
      <c r="A68" s="41" t="s">
        <v>20</v>
      </c>
      <c r="B68" s="104" t="s">
        <v>327</v>
      </c>
      <c r="C68" s="19" t="s">
        <v>192</v>
      </c>
      <c r="D68" s="57" t="s">
        <v>186</v>
      </c>
      <c r="E68" s="25" t="s">
        <v>671</v>
      </c>
      <c r="F68" s="26">
        <v>44959</v>
      </c>
      <c r="G68" s="26">
        <v>45290</v>
      </c>
      <c r="H68" s="25">
        <v>100</v>
      </c>
      <c r="I68" s="25" t="s">
        <v>117</v>
      </c>
      <c r="J68" s="79">
        <v>0</v>
      </c>
      <c r="K68" s="19" t="s">
        <v>192</v>
      </c>
      <c r="L68" s="27">
        <v>0</v>
      </c>
      <c r="M68" s="27">
        <v>0</v>
      </c>
      <c r="N68" s="25" t="s">
        <v>120</v>
      </c>
      <c r="O68" s="25" t="s">
        <v>1075</v>
      </c>
      <c r="P68" s="140">
        <v>0</v>
      </c>
      <c r="Q68" s="79">
        <v>50</v>
      </c>
      <c r="R68" s="141">
        <v>0</v>
      </c>
      <c r="S68" s="72" t="s">
        <v>1076</v>
      </c>
    </row>
    <row r="69" spans="1:19" ht="36.950000000000003" customHeight="1" x14ac:dyDescent="0.25">
      <c r="A69" s="41" t="s">
        <v>20</v>
      </c>
      <c r="B69" s="104" t="s">
        <v>327</v>
      </c>
      <c r="C69" s="19" t="s">
        <v>193</v>
      </c>
      <c r="D69" s="57" t="s">
        <v>187</v>
      </c>
      <c r="E69" s="25" t="s">
        <v>671</v>
      </c>
      <c r="F69" s="26">
        <v>44959</v>
      </c>
      <c r="G69" s="26">
        <v>45290</v>
      </c>
      <c r="H69" s="25">
        <v>100</v>
      </c>
      <c r="I69" s="25" t="s">
        <v>117</v>
      </c>
      <c r="J69" s="79">
        <v>20</v>
      </c>
      <c r="K69" s="19" t="s">
        <v>193</v>
      </c>
      <c r="L69" s="27">
        <v>0</v>
      </c>
      <c r="M69" s="27">
        <v>0</v>
      </c>
      <c r="N69" s="25" t="s">
        <v>944</v>
      </c>
      <c r="O69" s="25" t="s">
        <v>732</v>
      </c>
      <c r="P69" s="140">
        <v>0</v>
      </c>
      <c r="Q69" s="79">
        <v>50</v>
      </c>
      <c r="R69" s="141">
        <v>0</v>
      </c>
      <c r="S69" s="72" t="s">
        <v>1077</v>
      </c>
    </row>
    <row r="70" spans="1:19" ht="36.950000000000003" customHeight="1" x14ac:dyDescent="0.25">
      <c r="A70" s="41" t="s">
        <v>20</v>
      </c>
      <c r="B70" s="104" t="s">
        <v>327</v>
      </c>
      <c r="C70" s="19" t="s">
        <v>194</v>
      </c>
      <c r="D70" s="57" t="s">
        <v>188</v>
      </c>
      <c r="E70" s="25" t="s">
        <v>671</v>
      </c>
      <c r="F70" s="26">
        <v>44959</v>
      </c>
      <c r="G70" s="26">
        <v>45290</v>
      </c>
      <c r="H70" s="25">
        <v>100</v>
      </c>
      <c r="I70" s="25" t="s">
        <v>117</v>
      </c>
      <c r="J70" s="79">
        <v>0</v>
      </c>
      <c r="K70" s="19" t="s">
        <v>194</v>
      </c>
      <c r="L70" s="27">
        <v>0</v>
      </c>
      <c r="M70" s="27">
        <v>0</v>
      </c>
      <c r="N70" s="25" t="s">
        <v>120</v>
      </c>
      <c r="O70" s="25" t="s">
        <v>991</v>
      </c>
      <c r="P70" s="140">
        <v>0</v>
      </c>
      <c r="Q70" s="139">
        <v>50</v>
      </c>
      <c r="R70" s="141">
        <v>0</v>
      </c>
      <c r="S70" s="72" t="s">
        <v>1078</v>
      </c>
    </row>
    <row r="71" spans="1:19" ht="36.950000000000003" customHeight="1" x14ac:dyDescent="0.25">
      <c r="A71" s="41" t="s">
        <v>20</v>
      </c>
      <c r="B71" s="104" t="s">
        <v>327</v>
      </c>
      <c r="C71" s="19" t="s">
        <v>1041</v>
      </c>
      <c r="D71" s="57" t="s">
        <v>978</v>
      </c>
      <c r="E71" s="25" t="s">
        <v>984</v>
      </c>
      <c r="F71" s="26">
        <v>44959</v>
      </c>
      <c r="G71" s="26">
        <v>45290</v>
      </c>
      <c r="H71" s="25">
        <v>100</v>
      </c>
      <c r="I71" s="25" t="s">
        <v>117</v>
      </c>
      <c r="J71" s="79">
        <v>25</v>
      </c>
      <c r="K71" s="19" t="s">
        <v>573</v>
      </c>
      <c r="L71" s="27">
        <v>0</v>
      </c>
      <c r="M71" s="27">
        <v>0</v>
      </c>
      <c r="N71" s="25" t="s">
        <v>944</v>
      </c>
      <c r="O71" s="25" t="s">
        <v>985</v>
      </c>
      <c r="P71" s="140"/>
      <c r="Q71" s="139">
        <v>40</v>
      </c>
      <c r="R71" s="141">
        <v>0</v>
      </c>
      <c r="S71" s="72" t="s">
        <v>1298</v>
      </c>
    </row>
    <row r="72" spans="1:19" ht="36.950000000000003" customHeight="1" x14ac:dyDescent="0.25">
      <c r="A72" s="41" t="s">
        <v>20</v>
      </c>
      <c r="B72" s="104" t="s">
        <v>327</v>
      </c>
      <c r="C72" s="19" t="s">
        <v>1041</v>
      </c>
      <c r="D72" s="57" t="s">
        <v>979</v>
      </c>
      <c r="E72" s="25" t="s">
        <v>984</v>
      </c>
      <c r="F72" s="26">
        <v>44959</v>
      </c>
      <c r="G72" s="26">
        <v>45290</v>
      </c>
      <c r="H72" s="25">
        <v>100</v>
      </c>
      <c r="I72" s="25" t="s">
        <v>117</v>
      </c>
      <c r="J72" s="79">
        <v>80</v>
      </c>
      <c r="K72" s="19" t="s">
        <v>573</v>
      </c>
      <c r="L72" s="27">
        <v>0</v>
      </c>
      <c r="M72" s="27">
        <v>0</v>
      </c>
      <c r="N72" s="25" t="s">
        <v>944</v>
      </c>
      <c r="O72" s="25" t="s">
        <v>986</v>
      </c>
      <c r="P72" s="140"/>
      <c r="Q72" s="139">
        <v>100</v>
      </c>
      <c r="R72" s="141">
        <v>0</v>
      </c>
      <c r="S72" s="72" t="s">
        <v>1299</v>
      </c>
    </row>
    <row r="73" spans="1:19" ht="36.950000000000003" customHeight="1" x14ac:dyDescent="0.25">
      <c r="A73" s="41" t="s">
        <v>20</v>
      </c>
      <c r="B73" s="104" t="s">
        <v>327</v>
      </c>
      <c r="C73" s="19" t="s">
        <v>1041</v>
      </c>
      <c r="D73" s="57" t="s">
        <v>980</v>
      </c>
      <c r="E73" s="25" t="s">
        <v>984</v>
      </c>
      <c r="F73" s="26">
        <v>45018</v>
      </c>
      <c r="G73" s="26">
        <v>45290</v>
      </c>
      <c r="H73" s="25">
        <v>100</v>
      </c>
      <c r="I73" s="25" t="s">
        <v>117</v>
      </c>
      <c r="J73" s="79">
        <v>0</v>
      </c>
      <c r="K73" s="19" t="s">
        <v>573</v>
      </c>
      <c r="L73" s="27">
        <v>0</v>
      </c>
      <c r="M73" s="27">
        <v>0</v>
      </c>
      <c r="N73" s="25" t="s">
        <v>944</v>
      </c>
      <c r="O73" s="25" t="s">
        <v>987</v>
      </c>
      <c r="P73" s="140"/>
      <c r="Q73" s="139">
        <v>100</v>
      </c>
      <c r="R73" s="141">
        <v>0</v>
      </c>
      <c r="S73" s="72" t="s">
        <v>1300</v>
      </c>
    </row>
    <row r="74" spans="1:19" ht="36.950000000000003" customHeight="1" x14ac:dyDescent="0.25">
      <c r="A74" s="41" t="s">
        <v>20</v>
      </c>
      <c r="B74" s="104" t="s">
        <v>327</v>
      </c>
      <c r="C74" s="19" t="s">
        <v>1041</v>
      </c>
      <c r="D74" s="57" t="s">
        <v>981</v>
      </c>
      <c r="E74" s="25" t="s">
        <v>984</v>
      </c>
      <c r="F74" s="26">
        <v>44959</v>
      </c>
      <c r="G74" s="26">
        <v>45290</v>
      </c>
      <c r="H74" s="25">
        <v>100</v>
      </c>
      <c r="I74" s="25" t="s">
        <v>117</v>
      </c>
      <c r="J74" s="79">
        <v>25</v>
      </c>
      <c r="K74" s="19" t="s">
        <v>573</v>
      </c>
      <c r="L74" s="27">
        <v>0</v>
      </c>
      <c r="M74" s="27">
        <v>0</v>
      </c>
      <c r="N74" s="25" t="s">
        <v>944</v>
      </c>
      <c r="O74" s="25" t="s">
        <v>988</v>
      </c>
      <c r="P74" s="140"/>
      <c r="Q74" s="139">
        <v>40</v>
      </c>
      <c r="R74" s="141">
        <v>0</v>
      </c>
      <c r="S74" s="72" t="s">
        <v>1301</v>
      </c>
    </row>
    <row r="75" spans="1:19" ht="36.950000000000003" customHeight="1" x14ac:dyDescent="0.25">
      <c r="A75" s="41" t="s">
        <v>20</v>
      </c>
      <c r="B75" s="104" t="s">
        <v>327</v>
      </c>
      <c r="C75" s="19" t="s">
        <v>1041</v>
      </c>
      <c r="D75" s="57" t="s">
        <v>982</v>
      </c>
      <c r="E75" s="25" t="s">
        <v>984</v>
      </c>
      <c r="F75" s="26">
        <v>44959</v>
      </c>
      <c r="G75" s="26">
        <v>45290</v>
      </c>
      <c r="H75" s="25">
        <v>100</v>
      </c>
      <c r="I75" s="25" t="s">
        <v>117</v>
      </c>
      <c r="J75" s="79">
        <v>0</v>
      </c>
      <c r="K75" s="19" t="s">
        <v>573</v>
      </c>
      <c r="L75" s="27">
        <v>0</v>
      </c>
      <c r="M75" s="27">
        <v>0</v>
      </c>
      <c r="N75" s="25" t="s">
        <v>944</v>
      </c>
      <c r="O75" s="25" t="s">
        <v>987</v>
      </c>
      <c r="P75" s="140"/>
      <c r="Q75" s="139">
        <v>0</v>
      </c>
      <c r="R75" s="141">
        <v>0</v>
      </c>
      <c r="S75" s="72" t="s">
        <v>1302</v>
      </c>
    </row>
    <row r="76" spans="1:19" ht="36.950000000000003" customHeight="1" x14ac:dyDescent="0.25">
      <c r="A76" s="41" t="s">
        <v>20</v>
      </c>
      <c r="B76" s="104" t="s">
        <v>327</v>
      </c>
      <c r="C76" s="19" t="s">
        <v>1041</v>
      </c>
      <c r="D76" s="57" t="s">
        <v>983</v>
      </c>
      <c r="E76" s="25" t="s">
        <v>984</v>
      </c>
      <c r="F76" s="26">
        <v>44959</v>
      </c>
      <c r="G76" s="26">
        <v>45290</v>
      </c>
      <c r="H76" s="25">
        <v>100</v>
      </c>
      <c r="I76" s="25" t="s">
        <v>117</v>
      </c>
      <c r="J76" s="79">
        <v>100</v>
      </c>
      <c r="K76" s="19" t="s">
        <v>573</v>
      </c>
      <c r="L76" s="27">
        <v>0</v>
      </c>
      <c r="M76" s="27">
        <v>0</v>
      </c>
      <c r="N76" s="25" t="s">
        <v>944</v>
      </c>
      <c r="O76" s="25" t="s">
        <v>1303</v>
      </c>
      <c r="P76" s="140"/>
      <c r="Q76" s="139">
        <v>100</v>
      </c>
      <c r="R76" s="141">
        <v>0</v>
      </c>
      <c r="S76" s="72" t="s">
        <v>1306</v>
      </c>
    </row>
    <row r="77" spans="1:19" ht="36.950000000000003" customHeight="1" x14ac:dyDescent="0.25">
      <c r="A77" s="41" t="s">
        <v>20</v>
      </c>
      <c r="B77" s="104" t="s">
        <v>327</v>
      </c>
      <c r="C77" s="19" t="s">
        <v>1041</v>
      </c>
      <c r="D77" s="57" t="s">
        <v>1305</v>
      </c>
      <c r="E77" s="25" t="s">
        <v>984</v>
      </c>
      <c r="F77" s="26">
        <v>44959</v>
      </c>
      <c r="G77" s="26">
        <v>45290</v>
      </c>
      <c r="H77" s="25">
        <v>100</v>
      </c>
      <c r="I77" s="25" t="s">
        <v>117</v>
      </c>
      <c r="J77" s="79">
        <v>5</v>
      </c>
      <c r="K77" s="19" t="s">
        <v>573</v>
      </c>
      <c r="L77" s="27">
        <v>0</v>
      </c>
      <c r="M77" s="27">
        <v>0</v>
      </c>
      <c r="N77" s="25" t="s">
        <v>944</v>
      </c>
      <c r="O77" s="25" t="s">
        <v>1303</v>
      </c>
      <c r="P77" s="140"/>
      <c r="Q77" s="139">
        <v>35</v>
      </c>
      <c r="R77" s="141">
        <v>0</v>
      </c>
      <c r="S77" s="72" t="s">
        <v>1304</v>
      </c>
    </row>
    <row r="78" spans="1:19" ht="36.950000000000003" customHeight="1" x14ac:dyDescent="0.25">
      <c r="A78" s="41" t="s">
        <v>20</v>
      </c>
      <c r="B78" s="104" t="s">
        <v>328</v>
      </c>
      <c r="C78" s="104" t="s">
        <v>22</v>
      </c>
      <c r="D78" s="58" t="s">
        <v>617</v>
      </c>
      <c r="E78" s="25" t="s">
        <v>106</v>
      </c>
      <c r="F78" s="26">
        <v>44959</v>
      </c>
      <c r="G78" s="26">
        <v>45290</v>
      </c>
      <c r="H78" s="25">
        <v>70</v>
      </c>
      <c r="I78" s="25" t="s">
        <v>117</v>
      </c>
      <c r="J78" s="90">
        <v>15</v>
      </c>
      <c r="K78" s="25" t="s">
        <v>130</v>
      </c>
      <c r="L78" s="27">
        <v>0</v>
      </c>
      <c r="M78" s="27">
        <v>0</v>
      </c>
      <c r="N78" s="25" t="s">
        <v>944</v>
      </c>
      <c r="O78" s="25" t="s">
        <v>1032</v>
      </c>
      <c r="P78" s="140">
        <v>1</v>
      </c>
      <c r="Q78" s="139">
        <v>20</v>
      </c>
      <c r="R78" s="141">
        <v>0</v>
      </c>
      <c r="S78" s="73" t="s">
        <v>1349</v>
      </c>
    </row>
    <row r="79" spans="1:19" ht="36.950000000000003" customHeight="1" x14ac:dyDescent="0.25">
      <c r="A79" s="41" t="s">
        <v>20</v>
      </c>
      <c r="B79" s="104" t="s">
        <v>329</v>
      </c>
      <c r="C79" s="104" t="s">
        <v>23</v>
      </c>
      <c r="D79" s="58" t="s">
        <v>1017</v>
      </c>
      <c r="E79" s="25" t="s">
        <v>107</v>
      </c>
      <c r="F79" s="26">
        <v>44959</v>
      </c>
      <c r="G79" s="26">
        <v>45290</v>
      </c>
      <c r="H79" s="25">
        <v>89</v>
      </c>
      <c r="I79" s="25" t="s">
        <v>117</v>
      </c>
      <c r="J79" s="90">
        <v>25</v>
      </c>
      <c r="K79" s="25" t="s">
        <v>131</v>
      </c>
      <c r="L79" s="27">
        <v>0</v>
      </c>
      <c r="M79" s="27">
        <v>0</v>
      </c>
      <c r="N79" s="25" t="s">
        <v>944</v>
      </c>
      <c r="O79" s="25" t="s">
        <v>1018</v>
      </c>
      <c r="P79" s="140">
        <v>1</v>
      </c>
      <c r="Q79" s="139">
        <v>50</v>
      </c>
      <c r="R79" s="27">
        <v>51591740</v>
      </c>
      <c r="S79" s="72" t="s">
        <v>1350</v>
      </c>
    </row>
    <row r="80" spans="1:19" ht="36.950000000000003" customHeight="1" x14ac:dyDescent="0.25">
      <c r="A80" s="41" t="s">
        <v>20</v>
      </c>
      <c r="B80" s="104" t="s">
        <v>329</v>
      </c>
      <c r="C80" s="104" t="s">
        <v>23</v>
      </c>
      <c r="D80" s="57" t="s">
        <v>132</v>
      </c>
      <c r="E80" s="25" t="s">
        <v>107</v>
      </c>
      <c r="F80" s="26">
        <v>44959</v>
      </c>
      <c r="G80" s="26">
        <v>45290</v>
      </c>
      <c r="H80" s="25">
        <v>100</v>
      </c>
      <c r="I80" s="25" t="s">
        <v>117</v>
      </c>
      <c r="J80" s="79">
        <v>15</v>
      </c>
      <c r="K80" s="21" t="s">
        <v>133</v>
      </c>
      <c r="L80" s="27">
        <v>0</v>
      </c>
      <c r="M80" s="27">
        <v>0</v>
      </c>
      <c r="N80" s="25" t="s">
        <v>944</v>
      </c>
      <c r="O80" s="25" t="s">
        <v>913</v>
      </c>
      <c r="P80" s="140">
        <v>0</v>
      </c>
      <c r="Q80" s="139">
        <v>35</v>
      </c>
      <c r="R80" s="141">
        <v>0</v>
      </c>
      <c r="S80" s="72" t="s">
        <v>1351</v>
      </c>
    </row>
    <row r="81" spans="1:19" ht="36.950000000000003" customHeight="1" x14ac:dyDescent="0.25">
      <c r="A81" s="41" t="s">
        <v>20</v>
      </c>
      <c r="B81" s="104" t="s">
        <v>330</v>
      </c>
      <c r="C81" s="104" t="s">
        <v>24</v>
      </c>
      <c r="D81" s="58" t="s">
        <v>587</v>
      </c>
      <c r="E81" s="25" t="s">
        <v>108</v>
      </c>
      <c r="F81" s="26">
        <v>44959</v>
      </c>
      <c r="G81" s="26">
        <v>45290</v>
      </c>
      <c r="H81" s="25">
        <v>100</v>
      </c>
      <c r="I81" s="25" t="s">
        <v>117</v>
      </c>
      <c r="J81" s="90">
        <v>20</v>
      </c>
      <c r="K81" s="25" t="s">
        <v>588</v>
      </c>
      <c r="L81" s="27">
        <v>0</v>
      </c>
      <c r="M81" s="27">
        <v>0</v>
      </c>
      <c r="N81" s="25" t="s">
        <v>944</v>
      </c>
      <c r="O81" s="25" t="s">
        <v>878</v>
      </c>
      <c r="P81" s="140">
        <v>1</v>
      </c>
      <c r="Q81" s="139">
        <v>20</v>
      </c>
      <c r="R81" s="141">
        <v>0</v>
      </c>
      <c r="S81" s="72" t="s">
        <v>1288</v>
      </c>
    </row>
    <row r="82" spans="1:19" ht="36.950000000000003" customHeight="1" x14ac:dyDescent="0.25">
      <c r="A82" s="41" t="s">
        <v>20</v>
      </c>
      <c r="B82" s="103" t="s">
        <v>331</v>
      </c>
      <c r="C82" s="103" t="s">
        <v>25</v>
      </c>
      <c r="D82" s="58" t="s">
        <v>125</v>
      </c>
      <c r="E82" s="25" t="s">
        <v>106</v>
      </c>
      <c r="F82" s="26">
        <v>44959</v>
      </c>
      <c r="G82" s="26">
        <v>45290</v>
      </c>
      <c r="H82" s="25">
        <v>80</v>
      </c>
      <c r="I82" s="25" t="s">
        <v>117</v>
      </c>
      <c r="J82" s="90">
        <v>10</v>
      </c>
      <c r="K82" s="25" t="s">
        <v>589</v>
      </c>
      <c r="L82" s="27">
        <v>0</v>
      </c>
      <c r="M82" s="27">
        <v>0</v>
      </c>
      <c r="N82" s="25" t="s">
        <v>944</v>
      </c>
      <c r="O82" s="73" t="s">
        <v>1352</v>
      </c>
      <c r="P82" s="140">
        <v>1</v>
      </c>
      <c r="Q82" s="139">
        <v>20</v>
      </c>
      <c r="R82" s="141">
        <v>0</v>
      </c>
      <c r="S82" s="73" t="s">
        <v>1352</v>
      </c>
    </row>
    <row r="83" spans="1:19" ht="36.950000000000003" customHeight="1" x14ac:dyDescent="0.25">
      <c r="A83" s="41" t="s">
        <v>20</v>
      </c>
      <c r="B83" s="103" t="s">
        <v>332</v>
      </c>
      <c r="C83" s="103" t="s">
        <v>26</v>
      </c>
      <c r="D83" s="63" t="s">
        <v>520</v>
      </c>
      <c r="E83" s="25" t="s">
        <v>108</v>
      </c>
      <c r="F83" s="26">
        <v>44959</v>
      </c>
      <c r="G83" s="26">
        <v>45290</v>
      </c>
      <c r="H83" s="25">
        <v>100</v>
      </c>
      <c r="I83" s="25" t="s">
        <v>117</v>
      </c>
      <c r="J83" s="90">
        <v>25</v>
      </c>
      <c r="K83" s="49" t="s">
        <v>521</v>
      </c>
      <c r="L83" s="27">
        <v>200000000</v>
      </c>
      <c r="M83" s="27">
        <v>0</v>
      </c>
      <c r="N83" s="25" t="s">
        <v>944</v>
      </c>
      <c r="O83" s="25" t="s">
        <v>879</v>
      </c>
      <c r="P83" s="140">
        <v>1</v>
      </c>
      <c r="Q83" s="139">
        <v>30</v>
      </c>
      <c r="R83" s="141">
        <v>0</v>
      </c>
      <c r="S83" s="72" t="s">
        <v>1286</v>
      </c>
    </row>
    <row r="84" spans="1:19" ht="36.950000000000003" customHeight="1" x14ac:dyDescent="0.25">
      <c r="A84" s="41" t="s">
        <v>20</v>
      </c>
      <c r="B84" s="103" t="s">
        <v>332</v>
      </c>
      <c r="C84" s="18" t="s">
        <v>253</v>
      </c>
      <c r="D84" s="63" t="s">
        <v>754</v>
      </c>
      <c r="E84" s="25" t="s">
        <v>108</v>
      </c>
      <c r="F84" s="26">
        <v>44959</v>
      </c>
      <c r="G84" s="26">
        <v>45290</v>
      </c>
      <c r="H84" s="25">
        <v>100</v>
      </c>
      <c r="I84" s="25" t="s">
        <v>117</v>
      </c>
      <c r="J84" s="79">
        <v>25</v>
      </c>
      <c r="K84" s="49" t="s">
        <v>522</v>
      </c>
      <c r="L84" s="27">
        <v>15000000</v>
      </c>
      <c r="M84" s="27">
        <v>0</v>
      </c>
      <c r="N84" s="25" t="s">
        <v>944</v>
      </c>
      <c r="O84" s="25" t="s">
        <v>1011</v>
      </c>
      <c r="P84" s="140">
        <v>0</v>
      </c>
      <c r="Q84" s="139">
        <v>50</v>
      </c>
      <c r="R84" s="141">
        <v>0</v>
      </c>
      <c r="S84" s="72" t="s">
        <v>1285</v>
      </c>
    </row>
    <row r="85" spans="1:19" ht="36.950000000000003" customHeight="1" x14ac:dyDescent="0.25">
      <c r="A85" s="41" t="s">
        <v>27</v>
      </c>
      <c r="B85" s="104" t="s">
        <v>471</v>
      </c>
      <c r="C85" s="104" t="s">
        <v>28</v>
      </c>
      <c r="D85" s="63" t="s">
        <v>658</v>
      </c>
      <c r="E85" s="25" t="s">
        <v>470</v>
      </c>
      <c r="F85" s="26">
        <v>44959</v>
      </c>
      <c r="G85" s="26">
        <v>45290</v>
      </c>
      <c r="H85" s="25">
        <v>100</v>
      </c>
      <c r="I85" s="25" t="s">
        <v>117</v>
      </c>
      <c r="J85" s="90">
        <v>0</v>
      </c>
      <c r="K85" s="46" t="s">
        <v>404</v>
      </c>
      <c r="L85" s="27">
        <v>12000000</v>
      </c>
      <c r="M85" s="27">
        <v>0</v>
      </c>
      <c r="N85" s="25" t="s">
        <v>944</v>
      </c>
      <c r="O85" s="25" t="s">
        <v>1033</v>
      </c>
      <c r="P85" s="140">
        <v>1</v>
      </c>
      <c r="Q85" s="139">
        <v>0</v>
      </c>
      <c r="R85" s="141">
        <v>0</v>
      </c>
      <c r="S85" s="72" t="s">
        <v>1178</v>
      </c>
    </row>
    <row r="86" spans="1:19" ht="36.950000000000003" customHeight="1" x14ac:dyDescent="0.25">
      <c r="A86" s="41" t="s">
        <v>27</v>
      </c>
      <c r="B86" s="104" t="s">
        <v>471</v>
      </c>
      <c r="C86" s="104" t="s">
        <v>661</v>
      </c>
      <c r="D86" s="64" t="s">
        <v>660</v>
      </c>
      <c r="E86" s="25" t="s">
        <v>470</v>
      </c>
      <c r="F86" s="26">
        <v>44959</v>
      </c>
      <c r="G86" s="26">
        <v>45290</v>
      </c>
      <c r="H86" s="25">
        <v>100</v>
      </c>
      <c r="I86" s="25" t="s">
        <v>117</v>
      </c>
      <c r="J86" s="79">
        <v>0</v>
      </c>
      <c r="K86" s="46" t="s">
        <v>404</v>
      </c>
      <c r="L86" s="27">
        <v>12000000</v>
      </c>
      <c r="M86" s="27">
        <v>0</v>
      </c>
      <c r="N86" s="25" t="s">
        <v>944</v>
      </c>
      <c r="O86" s="25" t="s">
        <v>912</v>
      </c>
      <c r="P86" s="140">
        <v>0</v>
      </c>
      <c r="Q86" s="139">
        <v>0</v>
      </c>
      <c r="R86" s="141">
        <v>0</v>
      </c>
      <c r="S86" s="72" t="s">
        <v>1183</v>
      </c>
    </row>
    <row r="87" spans="1:19" ht="36.950000000000003" customHeight="1" x14ac:dyDescent="0.25">
      <c r="A87" s="41" t="s">
        <v>27</v>
      </c>
      <c r="B87" s="104" t="s">
        <v>471</v>
      </c>
      <c r="C87" s="104" t="s">
        <v>28</v>
      </c>
      <c r="D87" s="61" t="s">
        <v>472</v>
      </c>
      <c r="E87" s="25" t="s">
        <v>470</v>
      </c>
      <c r="F87" s="26">
        <v>44959</v>
      </c>
      <c r="G87" s="26">
        <v>45290</v>
      </c>
      <c r="H87" s="25">
        <v>100</v>
      </c>
      <c r="I87" s="25" t="s">
        <v>117</v>
      </c>
      <c r="J87" s="79">
        <v>0</v>
      </c>
      <c r="K87" s="46" t="s">
        <v>476</v>
      </c>
      <c r="L87" s="27">
        <v>12000000</v>
      </c>
      <c r="M87" s="27">
        <v>0</v>
      </c>
      <c r="N87" s="25" t="s">
        <v>944</v>
      </c>
      <c r="O87" s="25" t="s">
        <v>912</v>
      </c>
      <c r="P87" s="140">
        <v>0</v>
      </c>
      <c r="Q87" s="139">
        <v>0</v>
      </c>
      <c r="R87" s="141">
        <v>0</v>
      </c>
      <c r="S87" s="25" t="s">
        <v>912</v>
      </c>
    </row>
    <row r="88" spans="1:19" ht="36.950000000000003" customHeight="1" x14ac:dyDescent="0.25">
      <c r="A88" s="41" t="s">
        <v>27</v>
      </c>
      <c r="B88" s="104" t="s">
        <v>471</v>
      </c>
      <c r="C88" s="104" t="s">
        <v>28</v>
      </c>
      <c r="D88" s="61" t="s">
        <v>473</v>
      </c>
      <c r="E88" s="25" t="s">
        <v>470</v>
      </c>
      <c r="F88" s="26">
        <v>44959</v>
      </c>
      <c r="G88" s="26">
        <v>45290</v>
      </c>
      <c r="H88" s="25">
        <v>100</v>
      </c>
      <c r="I88" s="25" t="s">
        <v>117</v>
      </c>
      <c r="J88" s="79">
        <v>0</v>
      </c>
      <c r="K88" s="46" t="s">
        <v>477</v>
      </c>
      <c r="L88" s="27">
        <v>10000000</v>
      </c>
      <c r="M88" s="27">
        <v>0</v>
      </c>
      <c r="N88" s="25" t="s">
        <v>944</v>
      </c>
      <c r="O88" s="25" t="s">
        <v>912</v>
      </c>
      <c r="P88" s="140">
        <v>0</v>
      </c>
      <c r="Q88" s="139">
        <v>0</v>
      </c>
      <c r="R88" s="141">
        <v>0</v>
      </c>
      <c r="S88" s="72" t="s">
        <v>1179</v>
      </c>
    </row>
    <row r="89" spans="1:19" ht="36.950000000000003" customHeight="1" x14ac:dyDescent="0.25">
      <c r="A89" s="41" t="s">
        <v>27</v>
      </c>
      <c r="B89" s="104" t="s">
        <v>471</v>
      </c>
      <c r="C89" s="104" t="s">
        <v>28</v>
      </c>
      <c r="D89" s="60" t="s">
        <v>474</v>
      </c>
      <c r="E89" s="25" t="s">
        <v>470</v>
      </c>
      <c r="F89" s="26">
        <v>44959</v>
      </c>
      <c r="G89" s="26">
        <v>45290</v>
      </c>
      <c r="H89" s="25">
        <v>100</v>
      </c>
      <c r="I89" s="25" t="s">
        <v>117</v>
      </c>
      <c r="J89" s="79">
        <v>0</v>
      </c>
      <c r="K89" s="46" t="s">
        <v>476</v>
      </c>
      <c r="L89" s="27">
        <v>30000000</v>
      </c>
      <c r="M89" s="27">
        <v>0</v>
      </c>
      <c r="N89" s="25" t="s">
        <v>944</v>
      </c>
      <c r="O89" s="25" t="s">
        <v>912</v>
      </c>
      <c r="P89" s="140">
        <v>0</v>
      </c>
      <c r="Q89" s="139">
        <v>0</v>
      </c>
      <c r="R89" s="141">
        <v>0</v>
      </c>
      <c r="S89" s="25" t="s">
        <v>912</v>
      </c>
    </row>
    <row r="90" spans="1:19" ht="36.950000000000003" customHeight="1" x14ac:dyDescent="0.25">
      <c r="A90" s="41" t="s">
        <v>27</v>
      </c>
      <c r="B90" s="104" t="s">
        <v>471</v>
      </c>
      <c r="C90" s="104" t="s">
        <v>28</v>
      </c>
      <c r="D90" s="60" t="s">
        <v>475</v>
      </c>
      <c r="E90" s="25" t="s">
        <v>470</v>
      </c>
      <c r="F90" s="26">
        <v>44959</v>
      </c>
      <c r="G90" s="26">
        <v>45290</v>
      </c>
      <c r="H90" s="25">
        <v>100</v>
      </c>
      <c r="I90" s="25" t="s">
        <v>117</v>
      </c>
      <c r="J90" s="79">
        <v>0</v>
      </c>
      <c r="K90" s="46" t="s">
        <v>478</v>
      </c>
      <c r="L90" s="27">
        <v>50000000</v>
      </c>
      <c r="M90" s="27">
        <v>0</v>
      </c>
      <c r="N90" s="25" t="s">
        <v>944</v>
      </c>
      <c r="O90" s="25" t="s">
        <v>912</v>
      </c>
      <c r="P90" s="140">
        <v>0</v>
      </c>
      <c r="Q90" s="139">
        <v>0</v>
      </c>
      <c r="R90" s="141">
        <v>0</v>
      </c>
      <c r="S90" s="72" t="s">
        <v>1180</v>
      </c>
    </row>
    <row r="91" spans="1:19" ht="36.950000000000003" customHeight="1" x14ac:dyDescent="0.25">
      <c r="A91" s="41" t="s">
        <v>29</v>
      </c>
      <c r="B91" s="104" t="s">
        <v>30</v>
      </c>
      <c r="C91" s="104" t="s">
        <v>31</v>
      </c>
      <c r="D91" s="58" t="s">
        <v>755</v>
      </c>
      <c r="E91" s="25" t="s">
        <v>108</v>
      </c>
      <c r="F91" s="26">
        <v>44959</v>
      </c>
      <c r="G91" s="26">
        <v>45290</v>
      </c>
      <c r="H91" s="25">
        <v>100</v>
      </c>
      <c r="I91" s="25" t="s">
        <v>117</v>
      </c>
      <c r="J91" s="90">
        <v>25</v>
      </c>
      <c r="K91" s="25" t="s">
        <v>589</v>
      </c>
      <c r="L91" s="27">
        <v>0</v>
      </c>
      <c r="M91" s="27">
        <v>4601113119</v>
      </c>
      <c r="N91" s="25" t="s">
        <v>944</v>
      </c>
      <c r="O91" s="25" t="s">
        <v>1012</v>
      </c>
      <c r="P91" s="140">
        <v>1</v>
      </c>
      <c r="Q91" s="139">
        <v>0</v>
      </c>
      <c r="R91" s="141">
        <v>5952425060</v>
      </c>
      <c r="S91" s="73" t="s">
        <v>1353</v>
      </c>
    </row>
    <row r="92" spans="1:19" ht="36.950000000000003" customHeight="1" x14ac:dyDescent="0.25">
      <c r="A92" s="41" t="s">
        <v>29</v>
      </c>
      <c r="B92" s="104" t="s">
        <v>30</v>
      </c>
      <c r="C92" s="104" t="s">
        <v>687</v>
      </c>
      <c r="D92" s="58" t="s">
        <v>683</v>
      </c>
      <c r="E92" s="25" t="s">
        <v>685</v>
      </c>
      <c r="F92" s="26">
        <v>44959</v>
      </c>
      <c r="G92" s="26">
        <v>45290</v>
      </c>
      <c r="H92" s="25">
        <v>100</v>
      </c>
      <c r="I92" s="25" t="s">
        <v>117</v>
      </c>
      <c r="J92" s="79">
        <v>25</v>
      </c>
      <c r="K92" s="25" t="s">
        <v>686</v>
      </c>
      <c r="L92" s="27">
        <v>0</v>
      </c>
      <c r="M92" s="27">
        <v>0</v>
      </c>
      <c r="N92" s="25" t="s">
        <v>944</v>
      </c>
      <c r="O92" s="25" t="s">
        <v>1060</v>
      </c>
      <c r="P92" s="140">
        <v>0</v>
      </c>
      <c r="Q92" s="139">
        <v>50</v>
      </c>
      <c r="R92" s="141">
        <v>0</v>
      </c>
      <c r="S92" s="72" t="s">
        <v>1061</v>
      </c>
    </row>
    <row r="93" spans="1:19" ht="36.950000000000003" customHeight="1" x14ac:dyDescent="0.25">
      <c r="A93" s="41" t="s">
        <v>29</v>
      </c>
      <c r="B93" s="104" t="s">
        <v>30</v>
      </c>
      <c r="C93" s="104" t="s">
        <v>687</v>
      </c>
      <c r="D93" s="58" t="s">
        <v>718</v>
      </c>
      <c r="E93" s="25" t="s">
        <v>685</v>
      </c>
      <c r="F93" s="26">
        <v>44959</v>
      </c>
      <c r="G93" s="26">
        <v>45290</v>
      </c>
      <c r="H93" s="25">
        <v>100</v>
      </c>
      <c r="I93" s="25" t="s">
        <v>117</v>
      </c>
      <c r="J93" s="79">
        <v>25</v>
      </c>
      <c r="K93" s="25" t="s">
        <v>686</v>
      </c>
      <c r="L93" s="27">
        <v>0</v>
      </c>
      <c r="M93" s="27">
        <v>0</v>
      </c>
      <c r="N93" s="25" t="s">
        <v>944</v>
      </c>
      <c r="O93" s="25" t="s">
        <v>719</v>
      </c>
      <c r="P93" s="140">
        <v>0</v>
      </c>
      <c r="Q93" s="139">
        <v>25</v>
      </c>
      <c r="R93" s="141">
        <v>0</v>
      </c>
      <c r="S93" s="72" t="s">
        <v>1062</v>
      </c>
    </row>
    <row r="94" spans="1:19" ht="36.950000000000003" customHeight="1" x14ac:dyDescent="0.25">
      <c r="A94" s="41" t="s">
        <v>29</v>
      </c>
      <c r="B94" s="104" t="s">
        <v>30</v>
      </c>
      <c r="C94" s="104" t="s">
        <v>687</v>
      </c>
      <c r="D94" s="58" t="s">
        <v>684</v>
      </c>
      <c r="E94" s="25" t="s">
        <v>685</v>
      </c>
      <c r="F94" s="26">
        <v>44959</v>
      </c>
      <c r="G94" s="26">
        <v>45290</v>
      </c>
      <c r="H94" s="25">
        <v>100</v>
      </c>
      <c r="I94" s="25" t="s">
        <v>117</v>
      </c>
      <c r="J94" s="79">
        <v>25</v>
      </c>
      <c r="K94" s="25" t="s">
        <v>686</v>
      </c>
      <c r="L94" s="27">
        <v>0</v>
      </c>
      <c r="M94" s="27">
        <v>0</v>
      </c>
      <c r="N94" s="25" t="s">
        <v>944</v>
      </c>
      <c r="O94" s="25" t="s">
        <v>720</v>
      </c>
      <c r="P94" s="140">
        <v>0</v>
      </c>
      <c r="Q94" s="139">
        <v>50</v>
      </c>
      <c r="R94" s="141">
        <v>0</v>
      </c>
      <c r="S94" s="25" t="s">
        <v>1063</v>
      </c>
    </row>
    <row r="95" spans="1:19" ht="36.950000000000003" customHeight="1" x14ac:dyDescent="0.25">
      <c r="A95" s="41" t="s">
        <v>29</v>
      </c>
      <c r="B95" s="104" t="s">
        <v>30</v>
      </c>
      <c r="C95" s="104" t="s">
        <v>711</v>
      </c>
      <c r="D95" s="58" t="s">
        <v>709</v>
      </c>
      <c r="E95" s="25" t="s">
        <v>685</v>
      </c>
      <c r="F95" s="26">
        <v>44959</v>
      </c>
      <c r="G95" s="26">
        <v>45290</v>
      </c>
      <c r="H95" s="25">
        <v>100</v>
      </c>
      <c r="I95" s="25" t="s">
        <v>117</v>
      </c>
      <c r="J95" s="79">
        <v>25</v>
      </c>
      <c r="K95" s="25" t="s">
        <v>179</v>
      </c>
      <c r="L95" s="27">
        <v>0</v>
      </c>
      <c r="M95" s="27">
        <v>0</v>
      </c>
      <c r="N95" s="25" t="s">
        <v>944</v>
      </c>
      <c r="O95" s="25" t="s">
        <v>721</v>
      </c>
      <c r="P95" s="140">
        <v>0</v>
      </c>
      <c r="Q95" s="139">
        <v>50</v>
      </c>
      <c r="R95" s="141">
        <v>0</v>
      </c>
      <c r="S95" s="72" t="s">
        <v>1064</v>
      </c>
    </row>
    <row r="96" spans="1:19" ht="36.950000000000003" customHeight="1" x14ac:dyDescent="0.25">
      <c r="A96" s="41" t="s">
        <v>29</v>
      </c>
      <c r="B96" s="104" t="s">
        <v>30</v>
      </c>
      <c r="C96" s="104" t="s">
        <v>687</v>
      </c>
      <c r="D96" s="58" t="s">
        <v>710</v>
      </c>
      <c r="E96" s="25" t="s">
        <v>685</v>
      </c>
      <c r="F96" s="26">
        <v>44959</v>
      </c>
      <c r="G96" s="26">
        <v>45290</v>
      </c>
      <c r="H96" s="25">
        <v>100</v>
      </c>
      <c r="I96" s="25" t="s">
        <v>117</v>
      </c>
      <c r="J96" s="79">
        <v>25</v>
      </c>
      <c r="K96" s="25" t="s">
        <v>712</v>
      </c>
      <c r="L96" s="27">
        <v>0</v>
      </c>
      <c r="M96" s="27">
        <v>0</v>
      </c>
      <c r="N96" s="25" t="s">
        <v>944</v>
      </c>
      <c r="O96" s="25" t="s">
        <v>1065</v>
      </c>
      <c r="P96" s="140">
        <v>0</v>
      </c>
      <c r="Q96" s="139">
        <v>25</v>
      </c>
      <c r="R96" s="141">
        <v>0</v>
      </c>
      <c r="S96" s="72" t="s">
        <v>1067</v>
      </c>
    </row>
    <row r="97" spans="1:19" ht="36.950000000000003" customHeight="1" x14ac:dyDescent="0.25">
      <c r="A97" s="41" t="s">
        <v>29</v>
      </c>
      <c r="B97" s="104" t="s">
        <v>30</v>
      </c>
      <c r="C97" s="104" t="s">
        <v>1042</v>
      </c>
      <c r="D97" s="58" t="s">
        <v>722</v>
      </c>
      <c r="E97" s="25" t="s">
        <v>685</v>
      </c>
      <c r="F97" s="26">
        <v>44959</v>
      </c>
      <c r="G97" s="26">
        <v>45290</v>
      </c>
      <c r="H97" s="25">
        <v>100</v>
      </c>
      <c r="I97" s="25" t="s">
        <v>117</v>
      </c>
      <c r="J97" s="79">
        <v>25</v>
      </c>
      <c r="K97" s="25" t="s">
        <v>712</v>
      </c>
      <c r="L97" s="27">
        <v>0</v>
      </c>
      <c r="M97" s="27">
        <v>0</v>
      </c>
      <c r="N97" s="25" t="s">
        <v>944</v>
      </c>
      <c r="O97" s="25" t="s">
        <v>723</v>
      </c>
      <c r="P97" s="140">
        <v>0</v>
      </c>
      <c r="Q97" s="139">
        <v>50</v>
      </c>
      <c r="R97" s="141">
        <v>0</v>
      </c>
      <c r="S97" s="72" t="s">
        <v>1066</v>
      </c>
    </row>
    <row r="98" spans="1:19" ht="36.950000000000003" customHeight="1" x14ac:dyDescent="0.25">
      <c r="A98" s="41" t="s">
        <v>29</v>
      </c>
      <c r="B98" s="104" t="s">
        <v>30</v>
      </c>
      <c r="C98" s="104" t="s">
        <v>1042</v>
      </c>
      <c r="D98" s="58" t="s">
        <v>968</v>
      </c>
      <c r="E98" s="25" t="s">
        <v>973</v>
      </c>
      <c r="F98" s="26">
        <v>44959</v>
      </c>
      <c r="G98" s="26">
        <v>45290</v>
      </c>
      <c r="H98" s="25">
        <v>100</v>
      </c>
      <c r="I98" s="25" t="s">
        <v>117</v>
      </c>
      <c r="J98" s="79">
        <v>25</v>
      </c>
      <c r="K98" s="25" t="s">
        <v>712</v>
      </c>
      <c r="L98" s="27">
        <v>105855602</v>
      </c>
      <c r="M98" s="27">
        <v>0</v>
      </c>
      <c r="N98" s="25" t="s">
        <v>944</v>
      </c>
      <c r="O98" s="25" t="s">
        <v>974</v>
      </c>
      <c r="P98" s="140"/>
      <c r="Q98" s="139">
        <v>60</v>
      </c>
      <c r="R98" s="27">
        <v>0</v>
      </c>
      <c r="S98" s="72" t="s">
        <v>1337</v>
      </c>
    </row>
    <row r="99" spans="1:19" ht="36.950000000000003" customHeight="1" x14ac:dyDescent="0.25">
      <c r="A99" s="41" t="s">
        <v>29</v>
      </c>
      <c r="B99" s="104" t="s">
        <v>30</v>
      </c>
      <c r="C99" s="104" t="s">
        <v>1042</v>
      </c>
      <c r="D99" s="58" t="s">
        <v>969</v>
      </c>
      <c r="E99" s="25" t="s">
        <v>973</v>
      </c>
      <c r="F99" s="26">
        <v>44959</v>
      </c>
      <c r="G99" s="26">
        <v>45290</v>
      </c>
      <c r="H99" s="25">
        <v>100</v>
      </c>
      <c r="I99" s="25" t="s">
        <v>117</v>
      </c>
      <c r="J99" s="79">
        <v>30</v>
      </c>
      <c r="K99" s="25" t="s">
        <v>712</v>
      </c>
      <c r="L99" s="27">
        <v>48208091</v>
      </c>
      <c r="M99" s="27">
        <v>48208091</v>
      </c>
      <c r="N99" s="25" t="s">
        <v>944</v>
      </c>
      <c r="O99" s="25" t="s">
        <v>975</v>
      </c>
      <c r="P99" s="140"/>
      <c r="Q99" s="139">
        <v>100</v>
      </c>
      <c r="R99" s="27">
        <v>0</v>
      </c>
      <c r="S99" s="72" t="s">
        <v>1338</v>
      </c>
    </row>
    <row r="100" spans="1:19" ht="36.950000000000003" customHeight="1" x14ac:dyDescent="0.25">
      <c r="A100" s="41" t="s">
        <v>29</v>
      </c>
      <c r="B100" s="104" t="s">
        <v>30</v>
      </c>
      <c r="C100" s="104" t="s">
        <v>1042</v>
      </c>
      <c r="D100" s="58" t="s">
        <v>970</v>
      </c>
      <c r="E100" s="25" t="s">
        <v>973</v>
      </c>
      <c r="F100" s="26">
        <v>44959</v>
      </c>
      <c r="G100" s="26">
        <v>45290</v>
      </c>
      <c r="H100" s="25">
        <v>100</v>
      </c>
      <c r="I100" s="25" t="s">
        <v>117</v>
      </c>
      <c r="J100" s="79">
        <v>10</v>
      </c>
      <c r="K100" s="25" t="s">
        <v>712</v>
      </c>
      <c r="L100" s="27">
        <v>15305780</v>
      </c>
      <c r="M100" s="27">
        <v>0</v>
      </c>
      <c r="N100" s="25" t="s">
        <v>944</v>
      </c>
      <c r="O100" s="25" t="s">
        <v>976</v>
      </c>
      <c r="P100" s="140"/>
      <c r="Q100" s="139">
        <v>60</v>
      </c>
      <c r="R100" s="27">
        <v>0</v>
      </c>
      <c r="S100" s="72" t="s">
        <v>1339</v>
      </c>
    </row>
    <row r="101" spans="1:19" ht="36.950000000000003" customHeight="1" x14ac:dyDescent="0.25">
      <c r="A101" s="41" t="s">
        <v>29</v>
      </c>
      <c r="B101" s="104" t="s">
        <v>30</v>
      </c>
      <c r="C101" s="104" t="s">
        <v>1042</v>
      </c>
      <c r="D101" s="58" t="s">
        <v>971</v>
      </c>
      <c r="E101" s="25" t="s">
        <v>973</v>
      </c>
      <c r="F101" s="26">
        <v>44959</v>
      </c>
      <c r="G101" s="26">
        <v>45290</v>
      </c>
      <c r="H101" s="25">
        <v>100</v>
      </c>
      <c r="I101" s="25" t="s">
        <v>117</v>
      </c>
      <c r="J101" s="79">
        <v>10</v>
      </c>
      <c r="K101" s="25" t="s">
        <v>712</v>
      </c>
      <c r="L101" s="27">
        <v>0</v>
      </c>
      <c r="M101" s="27">
        <v>0</v>
      </c>
      <c r="N101" s="25" t="s">
        <v>944</v>
      </c>
      <c r="O101" s="25" t="s">
        <v>977</v>
      </c>
      <c r="P101" s="140"/>
      <c r="Q101" s="139">
        <v>20</v>
      </c>
      <c r="R101" s="27">
        <v>0</v>
      </c>
      <c r="S101" s="72" t="s">
        <v>1341</v>
      </c>
    </row>
    <row r="102" spans="1:19" ht="36.950000000000003" customHeight="1" x14ac:dyDescent="0.25">
      <c r="A102" s="41" t="s">
        <v>29</v>
      </c>
      <c r="B102" s="104" t="s">
        <v>30</v>
      </c>
      <c r="C102" s="104" t="s">
        <v>1042</v>
      </c>
      <c r="D102" s="58" t="s">
        <v>972</v>
      </c>
      <c r="E102" s="25" t="s">
        <v>973</v>
      </c>
      <c r="F102" s="26">
        <v>44959</v>
      </c>
      <c r="G102" s="26">
        <v>45290</v>
      </c>
      <c r="H102" s="25">
        <v>100</v>
      </c>
      <c r="I102" s="25" t="s">
        <v>117</v>
      </c>
      <c r="J102" s="79">
        <v>10</v>
      </c>
      <c r="K102" s="25" t="s">
        <v>712</v>
      </c>
      <c r="L102" s="27">
        <v>0</v>
      </c>
      <c r="M102" s="27">
        <v>0</v>
      </c>
      <c r="N102" s="25" t="s">
        <v>944</v>
      </c>
      <c r="O102" s="25" t="s">
        <v>976</v>
      </c>
      <c r="P102" s="140"/>
      <c r="Q102" s="139">
        <v>20</v>
      </c>
      <c r="R102" s="27">
        <v>0</v>
      </c>
      <c r="S102" s="72" t="s">
        <v>1340</v>
      </c>
    </row>
    <row r="103" spans="1:19" ht="36.950000000000003" customHeight="1" x14ac:dyDescent="0.25">
      <c r="A103" s="41" t="s">
        <v>29</v>
      </c>
      <c r="B103" s="104" t="s">
        <v>333</v>
      </c>
      <c r="C103" s="104" t="s">
        <v>32</v>
      </c>
      <c r="D103" s="58" t="s">
        <v>523</v>
      </c>
      <c r="E103" s="25" t="s">
        <v>108</v>
      </c>
      <c r="F103" s="26">
        <v>44959</v>
      </c>
      <c r="G103" s="26">
        <v>45290</v>
      </c>
      <c r="H103" s="25">
        <v>100</v>
      </c>
      <c r="I103" s="25" t="s">
        <v>117</v>
      </c>
      <c r="J103" s="90">
        <v>5</v>
      </c>
      <c r="K103" s="25" t="s">
        <v>524</v>
      </c>
      <c r="L103" s="27">
        <v>0</v>
      </c>
      <c r="M103" s="27">
        <v>0</v>
      </c>
      <c r="N103" s="27">
        <v>0</v>
      </c>
      <c r="O103" s="25" t="s">
        <v>880</v>
      </c>
      <c r="P103" s="140">
        <v>1</v>
      </c>
      <c r="Q103" s="139">
        <v>100</v>
      </c>
      <c r="R103" s="27">
        <v>0</v>
      </c>
      <c r="S103" s="72" t="s">
        <v>1287</v>
      </c>
    </row>
    <row r="104" spans="1:19" ht="36.950000000000003" customHeight="1" x14ac:dyDescent="0.25">
      <c r="A104" s="41" t="s">
        <v>29</v>
      </c>
      <c r="B104" s="103" t="s">
        <v>334</v>
      </c>
      <c r="C104" s="104" t="s">
        <v>33</v>
      </c>
      <c r="D104" s="58" t="s">
        <v>215</v>
      </c>
      <c r="E104" s="25" t="s">
        <v>108</v>
      </c>
      <c r="F104" s="26">
        <v>44959</v>
      </c>
      <c r="G104" s="26">
        <v>45290</v>
      </c>
      <c r="H104" s="25">
        <v>100</v>
      </c>
      <c r="I104" s="25" t="s">
        <v>117</v>
      </c>
      <c r="J104" s="90">
        <v>10</v>
      </c>
      <c r="K104" s="25" t="s">
        <v>216</v>
      </c>
      <c r="L104" s="27">
        <v>320015000</v>
      </c>
      <c r="M104" s="27">
        <v>0</v>
      </c>
      <c r="N104" s="25" t="s">
        <v>944</v>
      </c>
      <c r="O104" s="25" t="s">
        <v>881</v>
      </c>
      <c r="P104" s="140">
        <v>1</v>
      </c>
      <c r="Q104" s="139">
        <v>20</v>
      </c>
      <c r="R104" s="27">
        <v>0</v>
      </c>
      <c r="S104" s="72" t="s">
        <v>1288</v>
      </c>
    </row>
    <row r="105" spans="1:19" ht="36.950000000000003" customHeight="1" x14ac:dyDescent="0.25">
      <c r="A105" s="41" t="s">
        <v>34</v>
      </c>
      <c r="B105" s="103" t="s">
        <v>335</v>
      </c>
      <c r="C105" s="103" t="s">
        <v>35</v>
      </c>
      <c r="D105" s="58" t="s">
        <v>218</v>
      </c>
      <c r="E105" s="25" t="s">
        <v>105</v>
      </c>
      <c r="F105" s="26">
        <v>44959</v>
      </c>
      <c r="G105" s="26">
        <v>45290</v>
      </c>
      <c r="H105" s="25">
        <v>80</v>
      </c>
      <c r="I105" s="25" t="s">
        <v>117</v>
      </c>
      <c r="J105" s="90">
        <v>25</v>
      </c>
      <c r="K105" s="25" t="s">
        <v>219</v>
      </c>
      <c r="L105" s="27">
        <v>100000000</v>
      </c>
      <c r="M105" s="27">
        <v>0</v>
      </c>
      <c r="N105" s="25" t="s">
        <v>944</v>
      </c>
      <c r="O105" s="25" t="s">
        <v>882</v>
      </c>
      <c r="P105" s="140">
        <v>1</v>
      </c>
      <c r="Q105" s="139">
        <v>60</v>
      </c>
      <c r="R105" s="27">
        <v>0</v>
      </c>
      <c r="S105" s="72" t="s">
        <v>1354</v>
      </c>
    </row>
    <row r="106" spans="1:19" ht="36.950000000000003" customHeight="1" x14ac:dyDescent="0.25">
      <c r="A106" s="41" t="s">
        <v>34</v>
      </c>
      <c r="B106" s="103" t="s">
        <v>335</v>
      </c>
      <c r="C106" s="103" t="s">
        <v>221</v>
      </c>
      <c r="D106" s="58" t="s">
        <v>217</v>
      </c>
      <c r="E106" s="25" t="s">
        <v>105</v>
      </c>
      <c r="F106" s="26">
        <v>44959</v>
      </c>
      <c r="G106" s="26">
        <v>45290</v>
      </c>
      <c r="H106" s="25">
        <v>100</v>
      </c>
      <c r="I106" s="25" t="s">
        <v>117</v>
      </c>
      <c r="J106" s="79">
        <v>25</v>
      </c>
      <c r="K106" s="25" t="s">
        <v>220</v>
      </c>
      <c r="L106" s="27">
        <v>50000000</v>
      </c>
      <c r="M106" s="27">
        <v>0</v>
      </c>
      <c r="N106" s="25" t="s">
        <v>944</v>
      </c>
      <c r="O106" s="25" t="s">
        <v>817</v>
      </c>
      <c r="P106" s="140">
        <v>0</v>
      </c>
      <c r="Q106" s="139">
        <v>35</v>
      </c>
      <c r="R106" s="27">
        <v>0</v>
      </c>
      <c r="S106" s="72" t="s">
        <v>1355</v>
      </c>
    </row>
    <row r="107" spans="1:19" ht="36.950000000000003" customHeight="1" x14ac:dyDescent="0.25">
      <c r="A107" s="41" t="s">
        <v>34</v>
      </c>
      <c r="B107" s="103" t="s">
        <v>336</v>
      </c>
      <c r="C107" s="103" t="s">
        <v>36</v>
      </c>
      <c r="D107" s="58" t="s">
        <v>1020</v>
      </c>
      <c r="E107" s="25" t="s">
        <v>110</v>
      </c>
      <c r="F107" s="26">
        <v>44959</v>
      </c>
      <c r="G107" s="26">
        <v>45290</v>
      </c>
      <c r="H107" s="25">
        <v>50</v>
      </c>
      <c r="I107" s="25" t="s">
        <v>117</v>
      </c>
      <c r="J107" s="90">
        <v>25</v>
      </c>
      <c r="K107" s="25"/>
      <c r="L107" s="27">
        <v>0</v>
      </c>
      <c r="M107" s="27">
        <v>0</v>
      </c>
      <c r="N107" s="25" t="s">
        <v>944</v>
      </c>
      <c r="O107" s="25" t="s">
        <v>883</v>
      </c>
      <c r="P107" s="140">
        <v>1</v>
      </c>
      <c r="Q107" s="139">
        <v>40</v>
      </c>
      <c r="R107" s="27">
        <v>0</v>
      </c>
      <c r="S107" s="25" t="s">
        <v>1356</v>
      </c>
    </row>
    <row r="108" spans="1:19" ht="36.950000000000003" customHeight="1" x14ac:dyDescent="0.25">
      <c r="A108" s="41" t="s">
        <v>37</v>
      </c>
      <c r="B108" s="104" t="s">
        <v>337</v>
      </c>
      <c r="C108" s="104" t="s">
        <v>38</v>
      </c>
      <c r="D108" s="58" t="s">
        <v>525</v>
      </c>
      <c r="E108" s="58" t="s">
        <v>101</v>
      </c>
      <c r="F108" s="26">
        <v>44959</v>
      </c>
      <c r="G108" s="26">
        <v>45290</v>
      </c>
      <c r="H108" s="25">
        <v>70</v>
      </c>
      <c r="I108" s="25" t="s">
        <v>117</v>
      </c>
      <c r="J108" s="90">
        <v>20</v>
      </c>
      <c r="K108" s="25" t="s">
        <v>437</v>
      </c>
      <c r="L108" s="27">
        <v>0</v>
      </c>
      <c r="M108" s="27">
        <v>0</v>
      </c>
      <c r="N108" s="25" t="s">
        <v>944</v>
      </c>
      <c r="O108" s="25" t="s">
        <v>1036</v>
      </c>
      <c r="P108" s="140">
        <v>1</v>
      </c>
      <c r="Q108" s="139">
        <v>50</v>
      </c>
      <c r="R108" s="27">
        <v>0</v>
      </c>
      <c r="S108" s="25" t="s">
        <v>1036</v>
      </c>
    </row>
    <row r="109" spans="1:19" ht="36.950000000000003" customHeight="1" x14ac:dyDescent="0.25">
      <c r="A109" s="41" t="s">
        <v>37</v>
      </c>
      <c r="B109" s="104" t="s">
        <v>337</v>
      </c>
      <c r="C109" s="104" t="s">
        <v>231</v>
      </c>
      <c r="D109" s="58" t="s">
        <v>230</v>
      </c>
      <c r="E109" s="25" t="s">
        <v>105</v>
      </c>
      <c r="F109" s="26">
        <v>44959</v>
      </c>
      <c r="G109" s="26">
        <v>45290</v>
      </c>
      <c r="H109" s="25">
        <v>100</v>
      </c>
      <c r="I109" s="25" t="s">
        <v>117</v>
      </c>
      <c r="J109" s="79">
        <v>25</v>
      </c>
      <c r="K109" s="25" t="s">
        <v>232</v>
      </c>
      <c r="L109" s="27">
        <v>100000000</v>
      </c>
      <c r="M109" s="27">
        <v>0</v>
      </c>
      <c r="N109" s="25" t="s">
        <v>944</v>
      </c>
      <c r="O109" s="25" t="s">
        <v>1024</v>
      </c>
      <c r="P109" s="140">
        <v>0</v>
      </c>
      <c r="Q109" s="139">
        <v>50</v>
      </c>
      <c r="R109" s="27">
        <v>0</v>
      </c>
      <c r="S109" s="72" t="s">
        <v>1357</v>
      </c>
    </row>
    <row r="110" spans="1:19" ht="36.950000000000003" customHeight="1" x14ac:dyDescent="0.25">
      <c r="A110" s="41" t="s">
        <v>37</v>
      </c>
      <c r="B110" s="104" t="s">
        <v>337</v>
      </c>
      <c r="C110" s="20" t="s">
        <v>236</v>
      </c>
      <c r="D110" s="62" t="s">
        <v>235</v>
      </c>
      <c r="E110" s="25" t="s">
        <v>237</v>
      </c>
      <c r="F110" s="26">
        <v>44959</v>
      </c>
      <c r="G110" s="26">
        <v>45290</v>
      </c>
      <c r="H110" s="25">
        <v>100</v>
      </c>
      <c r="I110" s="25" t="s">
        <v>117</v>
      </c>
      <c r="J110" s="79">
        <v>10</v>
      </c>
      <c r="K110" s="20" t="s">
        <v>238</v>
      </c>
      <c r="L110" s="27">
        <v>102000000</v>
      </c>
      <c r="M110" s="27">
        <v>0</v>
      </c>
      <c r="N110" s="25" t="s">
        <v>944</v>
      </c>
      <c r="O110" s="25" t="s">
        <v>993</v>
      </c>
      <c r="P110" s="140">
        <v>0</v>
      </c>
      <c r="Q110" s="139">
        <v>30</v>
      </c>
      <c r="R110" s="27">
        <v>0</v>
      </c>
      <c r="S110" s="72" t="s">
        <v>1358</v>
      </c>
    </row>
    <row r="111" spans="1:19" ht="36.950000000000003" customHeight="1" x14ac:dyDescent="0.25">
      <c r="A111" s="41" t="s">
        <v>37</v>
      </c>
      <c r="B111" s="104" t="s">
        <v>337</v>
      </c>
      <c r="C111" s="20" t="s">
        <v>236</v>
      </c>
      <c r="D111" s="62" t="s">
        <v>239</v>
      </c>
      <c r="E111" s="25" t="s">
        <v>237</v>
      </c>
      <c r="F111" s="26">
        <v>44959</v>
      </c>
      <c r="G111" s="26">
        <v>45290</v>
      </c>
      <c r="H111" s="25">
        <v>100</v>
      </c>
      <c r="I111" s="25" t="s">
        <v>117</v>
      </c>
      <c r="J111" s="79">
        <v>10</v>
      </c>
      <c r="K111" s="20" t="s">
        <v>238</v>
      </c>
      <c r="L111" s="27">
        <v>65000000</v>
      </c>
      <c r="M111" s="27">
        <v>0</v>
      </c>
      <c r="N111" s="25" t="s">
        <v>944</v>
      </c>
      <c r="O111" s="25" t="s">
        <v>993</v>
      </c>
      <c r="P111" s="140">
        <v>0</v>
      </c>
      <c r="Q111" s="139">
        <v>30</v>
      </c>
      <c r="R111" s="27">
        <v>0</v>
      </c>
      <c r="S111" s="72" t="s">
        <v>1358</v>
      </c>
    </row>
    <row r="112" spans="1:19" ht="36.950000000000003" customHeight="1" x14ac:dyDescent="0.25">
      <c r="A112" s="41" t="s">
        <v>37</v>
      </c>
      <c r="B112" s="104" t="s">
        <v>337</v>
      </c>
      <c r="C112" s="20" t="s">
        <v>38</v>
      </c>
      <c r="D112" s="62" t="s">
        <v>240</v>
      </c>
      <c r="E112" s="25" t="s">
        <v>237</v>
      </c>
      <c r="F112" s="26">
        <v>44959</v>
      </c>
      <c r="G112" s="26">
        <v>45290</v>
      </c>
      <c r="H112" s="25">
        <v>100</v>
      </c>
      <c r="I112" s="25" t="s">
        <v>117</v>
      </c>
      <c r="J112" s="79">
        <v>25</v>
      </c>
      <c r="K112" s="20" t="s">
        <v>242</v>
      </c>
      <c r="L112" s="27">
        <v>0</v>
      </c>
      <c r="M112" s="27">
        <v>0</v>
      </c>
      <c r="N112" s="25" t="s">
        <v>944</v>
      </c>
      <c r="O112" s="25" t="s">
        <v>994</v>
      </c>
      <c r="P112" s="140">
        <v>0</v>
      </c>
      <c r="Q112" s="79">
        <v>25</v>
      </c>
      <c r="R112" s="27">
        <v>0</v>
      </c>
      <c r="S112" s="72" t="s">
        <v>1204</v>
      </c>
    </row>
    <row r="113" spans="1:19" ht="36.950000000000003" customHeight="1" x14ac:dyDescent="0.25">
      <c r="A113" s="41" t="s">
        <v>37</v>
      </c>
      <c r="B113" s="104" t="s">
        <v>337</v>
      </c>
      <c r="C113" s="20" t="s">
        <v>38</v>
      </c>
      <c r="D113" s="62" t="s">
        <v>241</v>
      </c>
      <c r="E113" s="25" t="s">
        <v>237</v>
      </c>
      <c r="F113" s="26">
        <v>44959</v>
      </c>
      <c r="G113" s="26">
        <v>45290</v>
      </c>
      <c r="H113" s="25">
        <v>100</v>
      </c>
      <c r="I113" s="25" t="s">
        <v>117</v>
      </c>
      <c r="J113" s="79">
        <v>25</v>
      </c>
      <c r="K113" s="20" t="s">
        <v>243</v>
      </c>
      <c r="L113" s="27">
        <v>0</v>
      </c>
      <c r="M113" s="27">
        <v>0</v>
      </c>
      <c r="N113" s="25" t="s">
        <v>944</v>
      </c>
      <c r="O113" s="25" t="s">
        <v>995</v>
      </c>
      <c r="P113" s="140">
        <v>0</v>
      </c>
      <c r="Q113" s="79">
        <v>25</v>
      </c>
      <c r="R113" s="27">
        <v>0</v>
      </c>
      <c r="S113" s="72" t="s">
        <v>1204</v>
      </c>
    </row>
    <row r="114" spans="1:19" ht="36.950000000000003" customHeight="1" x14ac:dyDescent="0.25">
      <c r="A114" s="41" t="s">
        <v>37</v>
      </c>
      <c r="B114" s="104" t="s">
        <v>337</v>
      </c>
      <c r="C114" s="104" t="s">
        <v>38</v>
      </c>
      <c r="D114" s="58" t="s">
        <v>278</v>
      </c>
      <c r="E114" s="25" t="s">
        <v>280</v>
      </c>
      <c r="F114" s="26">
        <v>44959</v>
      </c>
      <c r="G114" s="26">
        <v>45290</v>
      </c>
      <c r="H114" s="25">
        <v>100</v>
      </c>
      <c r="I114" s="25" t="s">
        <v>117</v>
      </c>
      <c r="J114" s="79">
        <v>15</v>
      </c>
      <c r="K114" s="25" t="s">
        <v>142</v>
      </c>
      <c r="L114" s="27">
        <v>250000000</v>
      </c>
      <c r="M114" s="27">
        <v>0</v>
      </c>
      <c r="N114" s="25" t="s">
        <v>944</v>
      </c>
      <c r="O114" s="25" t="s">
        <v>822</v>
      </c>
      <c r="P114" s="140">
        <v>0</v>
      </c>
      <c r="Q114" s="139">
        <v>15</v>
      </c>
      <c r="R114" s="27">
        <v>0</v>
      </c>
      <c r="S114" s="72" t="s">
        <v>1109</v>
      </c>
    </row>
    <row r="115" spans="1:19" ht="36.950000000000003" customHeight="1" x14ac:dyDescent="0.25">
      <c r="A115" s="41" t="s">
        <v>37</v>
      </c>
      <c r="B115" s="104" t="s">
        <v>337</v>
      </c>
      <c r="C115" s="104" t="s">
        <v>38</v>
      </c>
      <c r="D115" s="58" t="s">
        <v>279</v>
      </c>
      <c r="E115" s="25" t="s">
        <v>280</v>
      </c>
      <c r="F115" s="26">
        <v>44959</v>
      </c>
      <c r="G115" s="26">
        <v>45290</v>
      </c>
      <c r="H115" s="25">
        <v>100</v>
      </c>
      <c r="I115" s="25" t="s">
        <v>117</v>
      </c>
      <c r="J115" s="79">
        <v>0</v>
      </c>
      <c r="K115" s="25" t="s">
        <v>142</v>
      </c>
      <c r="L115" s="27">
        <v>644000000</v>
      </c>
      <c r="M115" s="27">
        <v>0</v>
      </c>
      <c r="N115" s="25" t="s">
        <v>944</v>
      </c>
      <c r="O115" s="25" t="s">
        <v>823</v>
      </c>
      <c r="P115" s="140">
        <v>0</v>
      </c>
      <c r="Q115" s="139">
        <v>0</v>
      </c>
      <c r="R115" s="27">
        <v>0</v>
      </c>
      <c r="S115" s="72" t="s">
        <v>1110</v>
      </c>
    </row>
    <row r="116" spans="1:19" ht="36.950000000000003" customHeight="1" x14ac:dyDescent="0.25">
      <c r="A116" s="41" t="s">
        <v>37</v>
      </c>
      <c r="B116" s="104" t="s">
        <v>337</v>
      </c>
      <c r="C116" s="104" t="s">
        <v>38</v>
      </c>
      <c r="D116" s="58" t="s">
        <v>401</v>
      </c>
      <c r="E116" s="25" t="s">
        <v>103</v>
      </c>
      <c r="F116" s="26">
        <v>44959</v>
      </c>
      <c r="G116" s="26">
        <v>45290</v>
      </c>
      <c r="H116" s="25">
        <v>100</v>
      </c>
      <c r="I116" s="25" t="s">
        <v>117</v>
      </c>
      <c r="J116" s="79">
        <v>15</v>
      </c>
      <c r="K116" s="33" t="s">
        <v>403</v>
      </c>
      <c r="L116" s="27">
        <v>9000000</v>
      </c>
      <c r="M116" s="27">
        <v>0</v>
      </c>
      <c r="N116" s="25" t="s">
        <v>944</v>
      </c>
      <c r="O116" s="25" t="s">
        <v>790</v>
      </c>
      <c r="P116" s="140">
        <v>0</v>
      </c>
      <c r="Q116" s="139">
        <v>20</v>
      </c>
      <c r="R116" s="27">
        <v>0</v>
      </c>
      <c r="S116" s="72" t="s">
        <v>1140</v>
      </c>
    </row>
    <row r="117" spans="1:19" ht="36.950000000000003" customHeight="1" x14ac:dyDescent="0.25">
      <c r="A117" s="41" t="s">
        <v>37</v>
      </c>
      <c r="B117" s="104" t="s">
        <v>337</v>
      </c>
      <c r="C117" s="104" t="s">
        <v>38</v>
      </c>
      <c r="D117" s="58" t="s">
        <v>791</v>
      </c>
      <c r="E117" s="25" t="s">
        <v>103</v>
      </c>
      <c r="F117" s="26">
        <v>44959</v>
      </c>
      <c r="G117" s="26">
        <v>45290</v>
      </c>
      <c r="H117" s="25">
        <v>100</v>
      </c>
      <c r="I117" s="25" t="s">
        <v>117</v>
      </c>
      <c r="J117" s="79">
        <v>15</v>
      </c>
      <c r="K117" s="32" t="s">
        <v>405</v>
      </c>
      <c r="L117" s="27">
        <v>70000000</v>
      </c>
      <c r="M117" s="27">
        <v>0</v>
      </c>
      <c r="N117" s="25" t="s">
        <v>944</v>
      </c>
      <c r="O117" s="25" t="s">
        <v>790</v>
      </c>
      <c r="P117" s="140">
        <v>0</v>
      </c>
      <c r="Q117" s="139">
        <v>20</v>
      </c>
      <c r="R117" s="27">
        <v>0</v>
      </c>
      <c r="S117" s="72" t="s">
        <v>1141</v>
      </c>
    </row>
    <row r="118" spans="1:19" ht="36.950000000000003" customHeight="1" x14ac:dyDescent="0.25">
      <c r="A118" s="41" t="s">
        <v>37</v>
      </c>
      <c r="B118" s="104" t="s">
        <v>337</v>
      </c>
      <c r="C118" s="104" t="s">
        <v>38</v>
      </c>
      <c r="D118" s="58" t="s">
        <v>792</v>
      </c>
      <c r="E118" s="25" t="s">
        <v>103</v>
      </c>
      <c r="F118" s="26">
        <v>44959</v>
      </c>
      <c r="G118" s="26">
        <v>45290</v>
      </c>
      <c r="H118" s="25">
        <v>100</v>
      </c>
      <c r="I118" s="25" t="s">
        <v>117</v>
      </c>
      <c r="J118" s="79">
        <v>15</v>
      </c>
      <c r="K118" s="33" t="s">
        <v>403</v>
      </c>
      <c r="L118" s="27">
        <v>77000000</v>
      </c>
      <c r="M118" s="27">
        <v>0</v>
      </c>
      <c r="N118" s="25" t="s">
        <v>944</v>
      </c>
      <c r="O118" s="25" t="s">
        <v>790</v>
      </c>
      <c r="P118" s="140">
        <v>0</v>
      </c>
      <c r="Q118" s="139">
        <v>20</v>
      </c>
      <c r="R118" s="27">
        <v>0</v>
      </c>
      <c r="S118" s="72" t="s">
        <v>1141</v>
      </c>
    </row>
    <row r="119" spans="1:19" ht="36.950000000000003" customHeight="1" x14ac:dyDescent="0.25">
      <c r="A119" s="41" t="s">
        <v>37</v>
      </c>
      <c r="B119" s="104" t="s">
        <v>337</v>
      </c>
      <c r="C119" s="104" t="s">
        <v>38</v>
      </c>
      <c r="D119" s="58" t="s">
        <v>793</v>
      </c>
      <c r="E119" s="25" t="s">
        <v>103</v>
      </c>
      <c r="F119" s="26">
        <v>44959</v>
      </c>
      <c r="G119" s="26">
        <v>45290</v>
      </c>
      <c r="H119" s="25">
        <v>100</v>
      </c>
      <c r="I119" s="25" t="s">
        <v>117</v>
      </c>
      <c r="J119" s="79">
        <v>20</v>
      </c>
      <c r="K119" s="33" t="s">
        <v>403</v>
      </c>
      <c r="L119" s="27">
        <v>519000000</v>
      </c>
      <c r="M119" s="27">
        <v>0</v>
      </c>
      <c r="N119" s="25" t="s">
        <v>944</v>
      </c>
      <c r="O119" s="25" t="s">
        <v>794</v>
      </c>
      <c r="P119" s="140">
        <v>0</v>
      </c>
      <c r="Q119" s="139">
        <v>20</v>
      </c>
      <c r="R119" s="27">
        <v>0</v>
      </c>
      <c r="S119" s="72" t="s">
        <v>1142</v>
      </c>
    </row>
    <row r="120" spans="1:19" ht="36.950000000000003" customHeight="1" x14ac:dyDescent="0.25">
      <c r="A120" s="41" t="s">
        <v>37</v>
      </c>
      <c r="B120" s="104" t="s">
        <v>337</v>
      </c>
      <c r="C120" s="104" t="s">
        <v>38</v>
      </c>
      <c r="D120" s="65" t="s">
        <v>406</v>
      </c>
      <c r="E120" s="25" t="s">
        <v>103</v>
      </c>
      <c r="F120" s="26">
        <v>44959</v>
      </c>
      <c r="G120" s="26">
        <v>45290</v>
      </c>
      <c r="H120" s="25">
        <v>100</v>
      </c>
      <c r="I120" s="25" t="s">
        <v>117</v>
      </c>
      <c r="J120" s="79">
        <v>0</v>
      </c>
      <c r="K120" s="50" t="s">
        <v>410</v>
      </c>
      <c r="L120" s="27">
        <v>4850000</v>
      </c>
      <c r="M120" s="27">
        <v>0</v>
      </c>
      <c r="N120" s="25" t="s">
        <v>120</v>
      </c>
      <c r="O120" s="25" t="s">
        <v>795</v>
      </c>
      <c r="P120" s="140">
        <v>0</v>
      </c>
      <c r="Q120" s="139">
        <v>15</v>
      </c>
      <c r="R120" s="27">
        <v>0</v>
      </c>
      <c r="S120" s="72" t="s">
        <v>1143</v>
      </c>
    </row>
    <row r="121" spans="1:19" s="102" customFormat="1" ht="36.950000000000003" customHeight="1" x14ac:dyDescent="0.25">
      <c r="A121" s="124" t="s">
        <v>37</v>
      </c>
      <c r="B121" s="67" t="s">
        <v>337</v>
      </c>
      <c r="C121" s="67" t="s">
        <v>38</v>
      </c>
      <c r="D121" s="125" t="s">
        <v>407</v>
      </c>
      <c r="E121" s="67" t="s">
        <v>103</v>
      </c>
      <c r="F121" s="126">
        <v>44959</v>
      </c>
      <c r="G121" s="126">
        <v>45290</v>
      </c>
      <c r="H121" s="67">
        <v>100</v>
      </c>
      <c r="I121" s="67" t="s">
        <v>117</v>
      </c>
      <c r="J121" s="127">
        <v>0</v>
      </c>
      <c r="K121" s="125" t="s">
        <v>410</v>
      </c>
      <c r="L121" s="128">
        <v>230000000</v>
      </c>
      <c r="M121" s="128">
        <v>0</v>
      </c>
      <c r="N121" s="67" t="s">
        <v>120</v>
      </c>
      <c r="O121" s="67" t="s">
        <v>795</v>
      </c>
      <c r="P121" s="143">
        <v>0</v>
      </c>
      <c r="Q121" s="150">
        <v>0</v>
      </c>
      <c r="R121" s="128">
        <v>0</v>
      </c>
      <c r="S121" s="123" t="s">
        <v>912</v>
      </c>
    </row>
    <row r="122" spans="1:19" ht="36.950000000000003" customHeight="1" x14ac:dyDescent="0.25">
      <c r="A122" s="41" t="s">
        <v>37</v>
      </c>
      <c r="B122" s="104" t="s">
        <v>337</v>
      </c>
      <c r="C122" s="104" t="s">
        <v>38</v>
      </c>
      <c r="D122" s="65" t="s">
        <v>408</v>
      </c>
      <c r="E122" s="25" t="s">
        <v>103</v>
      </c>
      <c r="F122" s="26">
        <v>44959</v>
      </c>
      <c r="G122" s="26">
        <v>45290</v>
      </c>
      <c r="H122" s="25">
        <v>100</v>
      </c>
      <c r="I122" s="25" t="s">
        <v>117</v>
      </c>
      <c r="J122" s="79">
        <v>0</v>
      </c>
      <c r="K122" s="50" t="s">
        <v>410</v>
      </c>
      <c r="L122" s="27">
        <v>37000000</v>
      </c>
      <c r="M122" s="27">
        <v>0</v>
      </c>
      <c r="N122" s="25" t="s">
        <v>120</v>
      </c>
      <c r="O122" s="25" t="s">
        <v>795</v>
      </c>
      <c r="P122" s="140">
        <v>0</v>
      </c>
      <c r="Q122" s="139">
        <v>20</v>
      </c>
      <c r="R122" s="27">
        <v>0</v>
      </c>
      <c r="S122" s="72" t="s">
        <v>1142</v>
      </c>
    </row>
    <row r="123" spans="1:19" ht="36.950000000000003" customHeight="1" x14ac:dyDescent="0.25">
      <c r="A123" s="41" t="s">
        <v>37</v>
      </c>
      <c r="B123" s="104" t="s">
        <v>337</v>
      </c>
      <c r="C123" s="104" t="s">
        <v>38</v>
      </c>
      <c r="D123" s="65" t="s">
        <v>409</v>
      </c>
      <c r="E123" s="25" t="s">
        <v>103</v>
      </c>
      <c r="F123" s="26">
        <v>44959</v>
      </c>
      <c r="G123" s="26">
        <v>45290</v>
      </c>
      <c r="H123" s="25">
        <v>100</v>
      </c>
      <c r="I123" s="25" t="s">
        <v>117</v>
      </c>
      <c r="J123" s="79">
        <v>0</v>
      </c>
      <c r="K123" s="50" t="s">
        <v>410</v>
      </c>
      <c r="L123" s="27">
        <v>25000000</v>
      </c>
      <c r="M123" s="27">
        <v>0</v>
      </c>
      <c r="N123" s="25" t="s">
        <v>120</v>
      </c>
      <c r="O123" s="25" t="s">
        <v>795</v>
      </c>
      <c r="P123" s="140">
        <v>0</v>
      </c>
      <c r="Q123" s="139">
        <v>20</v>
      </c>
      <c r="R123" s="27">
        <v>0</v>
      </c>
      <c r="S123" s="72" t="s">
        <v>1142</v>
      </c>
    </row>
    <row r="124" spans="1:19" ht="36.950000000000003" customHeight="1" x14ac:dyDescent="0.25">
      <c r="A124" s="41" t="s">
        <v>37</v>
      </c>
      <c r="B124" s="104" t="s">
        <v>337</v>
      </c>
      <c r="C124" s="104" t="s">
        <v>38</v>
      </c>
      <c r="D124" s="58" t="s">
        <v>411</v>
      </c>
      <c r="E124" s="25" t="s">
        <v>103</v>
      </c>
      <c r="F124" s="26">
        <v>44959</v>
      </c>
      <c r="G124" s="26">
        <v>45290</v>
      </c>
      <c r="H124" s="25">
        <v>100</v>
      </c>
      <c r="I124" s="25" t="s">
        <v>117</v>
      </c>
      <c r="J124" s="79">
        <v>30</v>
      </c>
      <c r="K124" s="33" t="s">
        <v>403</v>
      </c>
      <c r="L124" s="27">
        <v>54495550</v>
      </c>
      <c r="M124" s="27">
        <v>0</v>
      </c>
      <c r="N124" s="25" t="s">
        <v>944</v>
      </c>
      <c r="O124" s="25" t="s">
        <v>796</v>
      </c>
      <c r="P124" s="140">
        <v>0</v>
      </c>
      <c r="Q124" s="139">
        <v>98</v>
      </c>
      <c r="R124" s="27">
        <v>54495550</v>
      </c>
      <c r="S124" s="72" t="s">
        <v>1144</v>
      </c>
    </row>
    <row r="125" spans="1:19" ht="36.950000000000003" customHeight="1" x14ac:dyDescent="0.25">
      <c r="A125" s="41" t="s">
        <v>37</v>
      </c>
      <c r="B125" s="104" t="s">
        <v>337</v>
      </c>
      <c r="C125" s="104" t="s">
        <v>38</v>
      </c>
      <c r="D125" s="58" t="s">
        <v>412</v>
      </c>
      <c r="E125" s="25" t="s">
        <v>103</v>
      </c>
      <c r="F125" s="26">
        <v>44959</v>
      </c>
      <c r="G125" s="26">
        <v>45290</v>
      </c>
      <c r="H125" s="25">
        <v>100</v>
      </c>
      <c r="I125" s="25" t="s">
        <v>117</v>
      </c>
      <c r="J125" s="79">
        <v>30</v>
      </c>
      <c r="K125" s="33" t="s">
        <v>403</v>
      </c>
      <c r="L125" s="27">
        <v>18533059</v>
      </c>
      <c r="M125" s="27">
        <v>0</v>
      </c>
      <c r="N125" s="25" t="s">
        <v>944</v>
      </c>
      <c r="O125" s="25" t="s">
        <v>797</v>
      </c>
      <c r="P125" s="140">
        <v>0</v>
      </c>
      <c r="Q125" s="139">
        <v>25</v>
      </c>
      <c r="R125" s="27">
        <v>0</v>
      </c>
      <c r="S125" s="72" t="s">
        <v>1145</v>
      </c>
    </row>
    <row r="126" spans="1:19" ht="36.950000000000003" customHeight="1" x14ac:dyDescent="0.25">
      <c r="A126" s="41" t="s">
        <v>37</v>
      </c>
      <c r="B126" s="104" t="s">
        <v>337</v>
      </c>
      <c r="C126" s="104" t="s">
        <v>38</v>
      </c>
      <c r="D126" s="58" t="s">
        <v>413</v>
      </c>
      <c r="E126" s="25" t="s">
        <v>103</v>
      </c>
      <c r="F126" s="26">
        <v>44959</v>
      </c>
      <c r="G126" s="26">
        <v>45290</v>
      </c>
      <c r="H126" s="25">
        <v>100</v>
      </c>
      <c r="I126" s="25" t="s">
        <v>117</v>
      </c>
      <c r="J126" s="79">
        <v>30</v>
      </c>
      <c r="K126" s="33" t="s">
        <v>403</v>
      </c>
      <c r="L126" s="27">
        <v>158005224</v>
      </c>
      <c r="M126" s="27">
        <v>0</v>
      </c>
      <c r="N126" s="25" t="s">
        <v>944</v>
      </c>
      <c r="O126" s="25" t="s">
        <v>798</v>
      </c>
      <c r="P126" s="140">
        <v>0</v>
      </c>
      <c r="Q126" s="139">
        <v>40</v>
      </c>
      <c r="R126" s="27">
        <v>0</v>
      </c>
      <c r="S126" s="72" t="s">
        <v>1146</v>
      </c>
    </row>
    <row r="127" spans="1:19" ht="36.950000000000003" customHeight="1" x14ac:dyDescent="0.25">
      <c r="A127" s="41" t="s">
        <v>37</v>
      </c>
      <c r="B127" s="104" t="s">
        <v>337</v>
      </c>
      <c r="C127" s="104" t="s">
        <v>38</v>
      </c>
      <c r="D127" s="58" t="s">
        <v>414</v>
      </c>
      <c r="E127" s="25" t="s">
        <v>103</v>
      </c>
      <c r="F127" s="26">
        <v>44959</v>
      </c>
      <c r="G127" s="26">
        <v>45290</v>
      </c>
      <c r="H127" s="25">
        <v>100</v>
      </c>
      <c r="I127" s="25" t="s">
        <v>117</v>
      </c>
      <c r="J127" s="79">
        <v>40</v>
      </c>
      <c r="K127" s="33" t="s">
        <v>403</v>
      </c>
      <c r="L127" s="27">
        <v>86740000</v>
      </c>
      <c r="M127" s="27">
        <v>0</v>
      </c>
      <c r="N127" s="25" t="s">
        <v>944</v>
      </c>
      <c r="O127" s="25" t="s">
        <v>799</v>
      </c>
      <c r="P127" s="140">
        <v>0</v>
      </c>
      <c r="Q127" s="139">
        <v>40</v>
      </c>
      <c r="R127" s="27">
        <v>0</v>
      </c>
      <c r="S127" s="72" t="s">
        <v>1359</v>
      </c>
    </row>
    <row r="128" spans="1:19" ht="36.950000000000003" customHeight="1" x14ac:dyDescent="0.25">
      <c r="A128" s="41" t="s">
        <v>37</v>
      </c>
      <c r="B128" s="104" t="s">
        <v>337</v>
      </c>
      <c r="C128" s="104" t="s">
        <v>38</v>
      </c>
      <c r="D128" s="58" t="s">
        <v>415</v>
      </c>
      <c r="E128" s="25" t="s">
        <v>103</v>
      </c>
      <c r="F128" s="26">
        <v>44959</v>
      </c>
      <c r="G128" s="26">
        <v>45290</v>
      </c>
      <c r="H128" s="25">
        <v>100</v>
      </c>
      <c r="I128" s="25" t="s">
        <v>117</v>
      </c>
      <c r="J128" s="79">
        <v>30</v>
      </c>
      <c r="K128" s="33" t="s">
        <v>403</v>
      </c>
      <c r="L128" s="27">
        <v>25200000</v>
      </c>
      <c r="M128" s="27">
        <v>0</v>
      </c>
      <c r="N128" s="25" t="s">
        <v>944</v>
      </c>
      <c r="O128" s="25" t="s">
        <v>800</v>
      </c>
      <c r="P128" s="140">
        <v>0</v>
      </c>
      <c r="Q128" s="139">
        <v>50</v>
      </c>
      <c r="R128" s="144">
        <v>5914500</v>
      </c>
      <c r="S128" s="72" t="s">
        <v>1147</v>
      </c>
    </row>
    <row r="129" spans="1:19" ht="36.950000000000003" customHeight="1" x14ac:dyDescent="0.25">
      <c r="A129" s="41" t="s">
        <v>37</v>
      </c>
      <c r="B129" s="104" t="s">
        <v>337</v>
      </c>
      <c r="C129" s="104" t="s">
        <v>38</v>
      </c>
      <c r="D129" s="58" t="s">
        <v>417</v>
      </c>
      <c r="E129" s="25" t="s">
        <v>103</v>
      </c>
      <c r="F129" s="26">
        <v>44959</v>
      </c>
      <c r="G129" s="26">
        <v>45290</v>
      </c>
      <c r="H129" s="25">
        <v>100</v>
      </c>
      <c r="I129" s="25" t="s">
        <v>117</v>
      </c>
      <c r="J129" s="79">
        <v>5</v>
      </c>
      <c r="K129" s="50" t="s">
        <v>402</v>
      </c>
      <c r="L129" s="27">
        <v>3735400</v>
      </c>
      <c r="M129" s="27">
        <v>0</v>
      </c>
      <c r="N129" s="25" t="s">
        <v>944</v>
      </c>
      <c r="O129" s="25" t="s">
        <v>801</v>
      </c>
      <c r="P129" s="140">
        <v>0</v>
      </c>
      <c r="Q129" s="139">
        <v>5</v>
      </c>
      <c r="R129" s="27">
        <v>0</v>
      </c>
      <c r="S129" s="72" t="s">
        <v>1148</v>
      </c>
    </row>
    <row r="130" spans="1:19" ht="36.950000000000003" customHeight="1" x14ac:dyDescent="0.25">
      <c r="A130" s="41" t="s">
        <v>37</v>
      </c>
      <c r="B130" s="104" t="s">
        <v>337</v>
      </c>
      <c r="C130" s="104" t="s">
        <v>38</v>
      </c>
      <c r="D130" s="58" t="s">
        <v>416</v>
      </c>
      <c r="E130" s="25" t="s">
        <v>103</v>
      </c>
      <c r="F130" s="26">
        <v>44959</v>
      </c>
      <c r="G130" s="26">
        <v>45290</v>
      </c>
      <c r="H130" s="25">
        <v>100</v>
      </c>
      <c r="I130" s="25" t="s">
        <v>117</v>
      </c>
      <c r="J130" s="79">
        <v>30</v>
      </c>
      <c r="K130" s="25" t="s">
        <v>410</v>
      </c>
      <c r="L130" s="27">
        <v>89382000</v>
      </c>
      <c r="M130" s="27">
        <v>0</v>
      </c>
      <c r="N130" s="25" t="s">
        <v>944</v>
      </c>
      <c r="O130" s="25" t="s">
        <v>802</v>
      </c>
      <c r="P130" s="140">
        <v>0</v>
      </c>
      <c r="Q130" s="139">
        <v>35</v>
      </c>
      <c r="R130" s="27">
        <v>0</v>
      </c>
      <c r="S130" s="72" t="s">
        <v>1149</v>
      </c>
    </row>
    <row r="131" spans="1:19" ht="36.950000000000003" customHeight="1" x14ac:dyDescent="0.25">
      <c r="A131" s="41" t="s">
        <v>37</v>
      </c>
      <c r="B131" s="104" t="s">
        <v>337</v>
      </c>
      <c r="C131" s="104" t="s">
        <v>38</v>
      </c>
      <c r="D131" s="66" t="s">
        <v>418</v>
      </c>
      <c r="E131" s="25" t="s">
        <v>103</v>
      </c>
      <c r="F131" s="26">
        <v>44959</v>
      </c>
      <c r="G131" s="26">
        <v>45290</v>
      </c>
      <c r="H131" s="25">
        <v>100</v>
      </c>
      <c r="I131" s="25" t="s">
        <v>117</v>
      </c>
      <c r="J131" s="79">
        <v>30</v>
      </c>
      <c r="K131" s="50" t="s">
        <v>410</v>
      </c>
      <c r="L131" s="27">
        <v>255985000</v>
      </c>
      <c r="M131" s="27">
        <v>0</v>
      </c>
      <c r="N131" s="25" t="s">
        <v>944</v>
      </c>
      <c r="O131" s="25" t="s">
        <v>803</v>
      </c>
      <c r="P131" s="140">
        <v>0</v>
      </c>
      <c r="Q131" s="139">
        <v>45</v>
      </c>
      <c r="R131" s="27">
        <v>255985000</v>
      </c>
      <c r="S131" s="72" t="s">
        <v>1150</v>
      </c>
    </row>
    <row r="132" spans="1:19" ht="36.950000000000003" customHeight="1" x14ac:dyDescent="0.25">
      <c r="A132" s="41" t="s">
        <v>37</v>
      </c>
      <c r="B132" s="104" t="s">
        <v>337</v>
      </c>
      <c r="C132" s="104" t="s">
        <v>38</v>
      </c>
      <c r="D132" s="65" t="s">
        <v>1016</v>
      </c>
      <c r="E132" s="25" t="s">
        <v>103</v>
      </c>
      <c r="F132" s="26">
        <v>44959</v>
      </c>
      <c r="G132" s="26">
        <v>45290</v>
      </c>
      <c r="H132" s="25">
        <v>100</v>
      </c>
      <c r="I132" s="25" t="s">
        <v>117</v>
      </c>
      <c r="J132" s="79">
        <v>15</v>
      </c>
      <c r="K132" s="50" t="s">
        <v>421</v>
      </c>
      <c r="L132" s="27">
        <v>132480750</v>
      </c>
      <c r="M132" s="27">
        <v>0</v>
      </c>
      <c r="N132" s="25" t="s">
        <v>944</v>
      </c>
      <c r="O132" s="25" t="s">
        <v>790</v>
      </c>
      <c r="P132" s="140">
        <v>0</v>
      </c>
      <c r="Q132" s="139">
        <v>20</v>
      </c>
      <c r="R132" s="27">
        <v>0</v>
      </c>
      <c r="S132" s="72" t="s">
        <v>1151</v>
      </c>
    </row>
    <row r="133" spans="1:19" ht="36.950000000000003" customHeight="1" x14ac:dyDescent="0.25">
      <c r="A133" s="41" t="s">
        <v>37</v>
      </c>
      <c r="B133" s="104" t="s">
        <v>337</v>
      </c>
      <c r="C133" s="104" t="s">
        <v>38</v>
      </c>
      <c r="D133" s="65" t="s">
        <v>419</v>
      </c>
      <c r="E133" s="25" t="s">
        <v>103</v>
      </c>
      <c r="F133" s="26">
        <v>44959</v>
      </c>
      <c r="G133" s="26">
        <v>45290</v>
      </c>
      <c r="H133" s="25">
        <v>100</v>
      </c>
      <c r="I133" s="25" t="s">
        <v>117</v>
      </c>
      <c r="J133" s="79">
        <v>0</v>
      </c>
      <c r="K133" s="50" t="s">
        <v>410</v>
      </c>
      <c r="L133" s="27">
        <v>403188660</v>
      </c>
      <c r="M133" s="27">
        <v>0</v>
      </c>
      <c r="N133" s="25" t="s">
        <v>944</v>
      </c>
      <c r="O133" s="25" t="s">
        <v>804</v>
      </c>
      <c r="P133" s="140">
        <v>0</v>
      </c>
      <c r="Q133" s="139">
        <v>20</v>
      </c>
      <c r="R133" s="27">
        <v>0</v>
      </c>
      <c r="S133" s="72" t="s">
        <v>1151</v>
      </c>
    </row>
    <row r="134" spans="1:19" ht="36.950000000000003" customHeight="1" x14ac:dyDescent="0.25">
      <c r="A134" s="41" t="s">
        <v>37</v>
      </c>
      <c r="B134" s="104" t="s">
        <v>337</v>
      </c>
      <c r="C134" s="104" t="s">
        <v>38</v>
      </c>
      <c r="D134" s="65" t="s">
        <v>420</v>
      </c>
      <c r="E134" s="25" t="s">
        <v>103</v>
      </c>
      <c r="F134" s="26">
        <v>44959</v>
      </c>
      <c r="G134" s="26">
        <v>45290</v>
      </c>
      <c r="H134" s="25">
        <v>100</v>
      </c>
      <c r="I134" s="25" t="s">
        <v>117</v>
      </c>
      <c r="J134" s="79">
        <v>10</v>
      </c>
      <c r="K134" s="50" t="s">
        <v>410</v>
      </c>
      <c r="L134" s="27">
        <v>750000000</v>
      </c>
      <c r="M134" s="27">
        <v>0</v>
      </c>
      <c r="N134" s="25" t="s">
        <v>944</v>
      </c>
      <c r="O134" s="25" t="s">
        <v>790</v>
      </c>
      <c r="P134" s="140">
        <v>0</v>
      </c>
      <c r="Q134" s="139">
        <v>20</v>
      </c>
      <c r="R134" s="27">
        <v>0</v>
      </c>
      <c r="S134" s="72" t="s">
        <v>1151</v>
      </c>
    </row>
    <row r="135" spans="1:19" ht="36.950000000000003" customHeight="1" x14ac:dyDescent="0.25">
      <c r="A135" s="41" t="s">
        <v>37</v>
      </c>
      <c r="B135" s="104" t="s">
        <v>337</v>
      </c>
      <c r="C135" s="104" t="s">
        <v>38</v>
      </c>
      <c r="D135" s="58" t="s">
        <v>422</v>
      </c>
      <c r="E135" s="25" t="s">
        <v>103</v>
      </c>
      <c r="F135" s="26">
        <v>44959</v>
      </c>
      <c r="G135" s="26">
        <v>45290</v>
      </c>
      <c r="H135" s="25">
        <v>100</v>
      </c>
      <c r="I135" s="25" t="s">
        <v>117</v>
      </c>
      <c r="J135" s="79">
        <v>35</v>
      </c>
      <c r="K135" s="32" t="s">
        <v>402</v>
      </c>
      <c r="L135" s="27">
        <v>9352686</v>
      </c>
      <c r="M135" s="27">
        <v>0</v>
      </c>
      <c r="N135" s="25" t="s">
        <v>944</v>
      </c>
      <c r="O135" s="25" t="s">
        <v>805</v>
      </c>
      <c r="P135" s="140">
        <v>0</v>
      </c>
      <c r="Q135" s="139">
        <v>100</v>
      </c>
      <c r="R135" s="27">
        <v>9352686</v>
      </c>
      <c r="S135" s="72" t="s">
        <v>1152</v>
      </c>
    </row>
    <row r="136" spans="1:19" ht="36.950000000000003" customHeight="1" x14ac:dyDescent="0.25">
      <c r="A136" s="41" t="s">
        <v>37</v>
      </c>
      <c r="B136" s="104" t="s">
        <v>337</v>
      </c>
      <c r="C136" s="104" t="s">
        <v>38</v>
      </c>
      <c r="D136" s="58" t="s">
        <v>423</v>
      </c>
      <c r="E136" s="25" t="s">
        <v>103</v>
      </c>
      <c r="F136" s="26">
        <v>44959</v>
      </c>
      <c r="G136" s="26">
        <v>45290</v>
      </c>
      <c r="H136" s="25">
        <v>100</v>
      </c>
      <c r="I136" s="25" t="s">
        <v>117</v>
      </c>
      <c r="J136" s="79">
        <v>35</v>
      </c>
      <c r="K136" s="33" t="s">
        <v>403</v>
      </c>
      <c r="L136" s="27">
        <v>805000000</v>
      </c>
      <c r="M136" s="27">
        <v>0</v>
      </c>
      <c r="N136" s="25" t="s">
        <v>944</v>
      </c>
      <c r="O136" s="25" t="s">
        <v>806</v>
      </c>
      <c r="P136" s="140">
        <v>0</v>
      </c>
      <c r="Q136" s="79">
        <v>35</v>
      </c>
      <c r="R136" s="27">
        <v>0</v>
      </c>
      <c r="S136" s="72" t="s">
        <v>1153</v>
      </c>
    </row>
    <row r="137" spans="1:19" ht="36.950000000000003" customHeight="1" x14ac:dyDescent="0.25">
      <c r="A137" s="41" t="s">
        <v>37</v>
      </c>
      <c r="B137" s="104" t="s">
        <v>337</v>
      </c>
      <c r="C137" s="104" t="s">
        <v>38</v>
      </c>
      <c r="D137" s="66" t="s">
        <v>424</v>
      </c>
      <c r="E137" s="25" t="s">
        <v>103</v>
      </c>
      <c r="F137" s="26">
        <v>44959</v>
      </c>
      <c r="G137" s="26">
        <v>45290</v>
      </c>
      <c r="H137" s="25">
        <v>100</v>
      </c>
      <c r="I137" s="25" t="s">
        <v>117</v>
      </c>
      <c r="J137" s="79">
        <v>10</v>
      </c>
      <c r="K137" s="50" t="s">
        <v>410</v>
      </c>
      <c r="L137" s="27">
        <v>400000000</v>
      </c>
      <c r="M137" s="27">
        <v>0</v>
      </c>
      <c r="N137" s="25" t="s">
        <v>944</v>
      </c>
      <c r="O137" s="25" t="s">
        <v>808</v>
      </c>
      <c r="P137" s="140">
        <v>0</v>
      </c>
      <c r="Q137" s="139">
        <v>20</v>
      </c>
      <c r="R137" s="27">
        <v>0</v>
      </c>
      <c r="S137" s="72" t="s">
        <v>1154</v>
      </c>
    </row>
    <row r="138" spans="1:19" ht="36.950000000000003" customHeight="1" x14ac:dyDescent="0.25">
      <c r="A138" s="41" t="s">
        <v>37</v>
      </c>
      <c r="B138" s="104" t="s">
        <v>337</v>
      </c>
      <c r="C138" s="104" t="s">
        <v>38</v>
      </c>
      <c r="D138" s="66" t="s">
        <v>425</v>
      </c>
      <c r="E138" s="25" t="s">
        <v>103</v>
      </c>
      <c r="F138" s="26">
        <v>44959</v>
      </c>
      <c r="G138" s="26">
        <v>45290</v>
      </c>
      <c r="H138" s="25">
        <v>100</v>
      </c>
      <c r="I138" s="25" t="s">
        <v>117</v>
      </c>
      <c r="J138" s="79">
        <v>10</v>
      </c>
      <c r="K138" s="50" t="s">
        <v>410</v>
      </c>
      <c r="L138" s="27">
        <v>70000000</v>
      </c>
      <c r="M138" s="27">
        <v>0</v>
      </c>
      <c r="N138" s="25" t="s">
        <v>944</v>
      </c>
      <c r="O138" s="25" t="s">
        <v>807</v>
      </c>
      <c r="P138" s="140">
        <v>0</v>
      </c>
      <c r="Q138" s="139">
        <v>20</v>
      </c>
      <c r="R138" s="27">
        <v>0</v>
      </c>
      <c r="S138" s="72" t="s">
        <v>1155</v>
      </c>
    </row>
    <row r="139" spans="1:19" ht="36.950000000000003" customHeight="1" x14ac:dyDescent="0.25">
      <c r="A139" s="41" t="s">
        <v>37</v>
      </c>
      <c r="B139" s="104" t="s">
        <v>337</v>
      </c>
      <c r="C139" s="104" t="s">
        <v>38</v>
      </c>
      <c r="D139" s="66" t="s">
        <v>967</v>
      </c>
      <c r="E139" s="25" t="s">
        <v>426</v>
      </c>
      <c r="F139" s="26">
        <v>44959</v>
      </c>
      <c r="G139" s="26">
        <v>45290</v>
      </c>
      <c r="H139" s="25">
        <v>100</v>
      </c>
      <c r="I139" s="25" t="s">
        <v>117</v>
      </c>
      <c r="J139" s="79">
        <v>0</v>
      </c>
      <c r="K139" s="25" t="s">
        <v>434</v>
      </c>
      <c r="L139" s="27">
        <v>16000000</v>
      </c>
      <c r="M139" s="27">
        <v>0</v>
      </c>
      <c r="N139" s="25" t="s">
        <v>120</v>
      </c>
      <c r="O139" s="25" t="s">
        <v>706</v>
      </c>
      <c r="P139" s="140">
        <v>0</v>
      </c>
      <c r="Q139" s="139">
        <v>0</v>
      </c>
      <c r="R139" s="27">
        <v>0</v>
      </c>
      <c r="S139" s="25" t="s">
        <v>706</v>
      </c>
    </row>
    <row r="140" spans="1:19" ht="36.950000000000003" customHeight="1" x14ac:dyDescent="0.25">
      <c r="A140" s="41" t="s">
        <v>37</v>
      </c>
      <c r="B140" s="104" t="s">
        <v>337</v>
      </c>
      <c r="C140" s="104" t="s">
        <v>38</v>
      </c>
      <c r="D140" s="66" t="s">
        <v>427</v>
      </c>
      <c r="E140" s="25" t="s">
        <v>426</v>
      </c>
      <c r="F140" s="26">
        <v>44959</v>
      </c>
      <c r="G140" s="26">
        <v>45290</v>
      </c>
      <c r="H140" s="25">
        <v>100</v>
      </c>
      <c r="I140" s="25" t="s">
        <v>117</v>
      </c>
      <c r="J140" s="79">
        <v>0</v>
      </c>
      <c r="K140" s="25" t="s">
        <v>434</v>
      </c>
      <c r="L140" s="27">
        <v>20000000</v>
      </c>
      <c r="M140" s="27">
        <v>0</v>
      </c>
      <c r="N140" s="25" t="s">
        <v>120</v>
      </c>
      <c r="O140" s="25" t="s">
        <v>706</v>
      </c>
      <c r="P140" s="140">
        <v>0</v>
      </c>
      <c r="Q140" s="139">
        <v>0</v>
      </c>
      <c r="R140" s="27">
        <v>0</v>
      </c>
      <c r="S140" s="25" t="s">
        <v>706</v>
      </c>
    </row>
    <row r="141" spans="1:19" ht="36.950000000000003" customHeight="1" x14ac:dyDescent="0.25">
      <c r="A141" s="41" t="s">
        <v>37</v>
      </c>
      <c r="B141" s="104" t="s">
        <v>337</v>
      </c>
      <c r="C141" s="104" t="s">
        <v>38</v>
      </c>
      <c r="D141" s="66" t="s">
        <v>428</v>
      </c>
      <c r="E141" s="25" t="s">
        <v>426</v>
      </c>
      <c r="F141" s="26">
        <v>44959</v>
      </c>
      <c r="G141" s="26">
        <v>45290</v>
      </c>
      <c r="H141" s="25">
        <v>100</v>
      </c>
      <c r="I141" s="25" t="s">
        <v>117</v>
      </c>
      <c r="J141" s="79">
        <v>0</v>
      </c>
      <c r="K141" s="25" t="s">
        <v>434</v>
      </c>
      <c r="L141" s="27">
        <v>80000000</v>
      </c>
      <c r="M141" s="27">
        <v>0</v>
      </c>
      <c r="N141" s="25" t="s">
        <v>120</v>
      </c>
      <c r="O141" s="25" t="s">
        <v>707</v>
      </c>
      <c r="P141" s="140">
        <v>0</v>
      </c>
      <c r="Q141" s="139">
        <v>0</v>
      </c>
      <c r="R141" s="27">
        <v>0</v>
      </c>
      <c r="S141" s="25" t="s">
        <v>707</v>
      </c>
    </row>
    <row r="142" spans="1:19" ht="36.950000000000003" customHeight="1" x14ac:dyDescent="0.25">
      <c r="A142" s="41" t="s">
        <v>37</v>
      </c>
      <c r="B142" s="104" t="s">
        <v>337</v>
      </c>
      <c r="C142" s="104" t="s">
        <v>38</v>
      </c>
      <c r="D142" s="66" t="s">
        <v>429</v>
      </c>
      <c r="E142" s="25" t="s">
        <v>426</v>
      </c>
      <c r="F142" s="26">
        <v>44959</v>
      </c>
      <c r="G142" s="26">
        <v>45290</v>
      </c>
      <c r="H142" s="25">
        <v>100</v>
      </c>
      <c r="I142" s="25" t="s">
        <v>117</v>
      </c>
      <c r="J142" s="79">
        <v>0</v>
      </c>
      <c r="K142" s="25" t="s">
        <v>434</v>
      </c>
      <c r="L142" s="27">
        <v>18000000</v>
      </c>
      <c r="M142" s="27">
        <v>0</v>
      </c>
      <c r="N142" s="25" t="s">
        <v>120</v>
      </c>
      <c r="O142" s="25" t="s">
        <v>707</v>
      </c>
      <c r="P142" s="140">
        <v>0</v>
      </c>
      <c r="Q142" s="139">
        <v>0</v>
      </c>
      <c r="R142" s="27">
        <v>0</v>
      </c>
      <c r="S142" s="25" t="s">
        <v>707</v>
      </c>
    </row>
    <row r="143" spans="1:19" ht="36.950000000000003" customHeight="1" x14ac:dyDescent="0.25">
      <c r="A143" s="41" t="s">
        <v>37</v>
      </c>
      <c r="B143" s="104" t="s">
        <v>337</v>
      </c>
      <c r="C143" s="104" t="s">
        <v>38</v>
      </c>
      <c r="D143" s="66" t="s">
        <v>430</v>
      </c>
      <c r="E143" s="25" t="s">
        <v>426</v>
      </c>
      <c r="F143" s="26">
        <v>44959</v>
      </c>
      <c r="G143" s="26">
        <v>45290</v>
      </c>
      <c r="H143" s="25">
        <v>100</v>
      </c>
      <c r="I143" s="25" t="s">
        <v>117</v>
      </c>
      <c r="J143" s="79">
        <v>0</v>
      </c>
      <c r="K143" s="25" t="s">
        <v>434</v>
      </c>
      <c r="L143" s="27">
        <v>55000000</v>
      </c>
      <c r="M143" s="27">
        <v>0</v>
      </c>
      <c r="N143" s="25" t="s">
        <v>120</v>
      </c>
      <c r="O143" s="25" t="s">
        <v>707</v>
      </c>
      <c r="P143" s="140">
        <v>0</v>
      </c>
      <c r="Q143" s="139">
        <v>0</v>
      </c>
      <c r="R143" s="27">
        <v>0</v>
      </c>
      <c r="S143" s="25" t="s">
        <v>707</v>
      </c>
    </row>
    <row r="144" spans="1:19" ht="36.950000000000003" customHeight="1" x14ac:dyDescent="0.25">
      <c r="A144" s="41" t="s">
        <v>37</v>
      </c>
      <c r="B144" s="104" t="s">
        <v>337</v>
      </c>
      <c r="C144" s="104" t="s">
        <v>38</v>
      </c>
      <c r="D144" s="66" t="s">
        <v>431</v>
      </c>
      <c r="E144" s="25" t="s">
        <v>426</v>
      </c>
      <c r="F144" s="26">
        <v>44959</v>
      </c>
      <c r="G144" s="26">
        <v>45290</v>
      </c>
      <c r="H144" s="25">
        <v>100</v>
      </c>
      <c r="I144" s="25" t="s">
        <v>117</v>
      </c>
      <c r="J144" s="79">
        <v>0</v>
      </c>
      <c r="K144" s="25" t="s">
        <v>434</v>
      </c>
      <c r="L144" s="27">
        <v>30000000</v>
      </c>
      <c r="M144" s="27">
        <v>0</v>
      </c>
      <c r="N144" s="25" t="s">
        <v>120</v>
      </c>
      <c r="O144" s="25" t="s">
        <v>707</v>
      </c>
      <c r="P144" s="140">
        <v>0</v>
      </c>
      <c r="Q144" s="139">
        <v>0</v>
      </c>
      <c r="R144" s="27">
        <v>0</v>
      </c>
      <c r="S144" s="25" t="s">
        <v>707</v>
      </c>
    </row>
    <row r="145" spans="1:19" ht="36.950000000000003" customHeight="1" x14ac:dyDescent="0.25">
      <c r="A145" s="41" t="s">
        <v>37</v>
      </c>
      <c r="B145" s="104" t="s">
        <v>337</v>
      </c>
      <c r="C145" s="104" t="s">
        <v>38</v>
      </c>
      <c r="D145" s="66" t="s">
        <v>432</v>
      </c>
      <c r="E145" s="25" t="s">
        <v>426</v>
      </c>
      <c r="F145" s="26">
        <v>44959</v>
      </c>
      <c r="G145" s="26">
        <v>45290</v>
      </c>
      <c r="H145" s="25">
        <v>100</v>
      </c>
      <c r="I145" s="25" t="s">
        <v>117</v>
      </c>
      <c r="J145" s="79">
        <v>0</v>
      </c>
      <c r="K145" s="25" t="s">
        <v>434</v>
      </c>
      <c r="L145" s="27">
        <v>130000000</v>
      </c>
      <c r="M145" s="27">
        <v>0</v>
      </c>
      <c r="N145" s="25" t="s">
        <v>120</v>
      </c>
      <c r="O145" s="25" t="s">
        <v>706</v>
      </c>
      <c r="P145" s="140">
        <v>0</v>
      </c>
      <c r="Q145" s="139">
        <v>0</v>
      </c>
      <c r="R145" s="27">
        <v>0</v>
      </c>
      <c r="S145" s="25" t="s">
        <v>706</v>
      </c>
    </row>
    <row r="146" spans="1:19" ht="36.950000000000003" customHeight="1" x14ac:dyDescent="0.25">
      <c r="A146" s="41" t="s">
        <v>37</v>
      </c>
      <c r="B146" s="104" t="s">
        <v>337</v>
      </c>
      <c r="C146" s="104" t="s">
        <v>38</v>
      </c>
      <c r="D146" s="66" t="s">
        <v>433</v>
      </c>
      <c r="E146" s="25" t="s">
        <v>426</v>
      </c>
      <c r="F146" s="26">
        <v>44959</v>
      </c>
      <c r="G146" s="26">
        <v>45290</v>
      </c>
      <c r="H146" s="25">
        <v>100</v>
      </c>
      <c r="I146" s="25" t="s">
        <v>117</v>
      </c>
      <c r="J146" s="79">
        <v>0</v>
      </c>
      <c r="K146" s="25" t="s">
        <v>434</v>
      </c>
      <c r="L146" s="27">
        <v>35000000</v>
      </c>
      <c r="M146" s="27">
        <v>0</v>
      </c>
      <c r="N146" s="25" t="s">
        <v>120</v>
      </c>
      <c r="O146" s="25" t="s">
        <v>708</v>
      </c>
      <c r="P146" s="140">
        <v>0</v>
      </c>
      <c r="Q146" s="139">
        <v>0</v>
      </c>
      <c r="R146" s="27">
        <v>0</v>
      </c>
      <c r="S146" s="25" t="s">
        <v>708</v>
      </c>
    </row>
    <row r="147" spans="1:19" ht="36.950000000000003" customHeight="1" x14ac:dyDescent="0.25">
      <c r="A147" s="41" t="s">
        <v>37</v>
      </c>
      <c r="B147" s="104" t="s">
        <v>337</v>
      </c>
      <c r="C147" s="104" t="s">
        <v>38</v>
      </c>
      <c r="D147" s="63" t="s">
        <v>507</v>
      </c>
      <c r="E147" s="25" t="s">
        <v>100</v>
      </c>
      <c r="F147" s="26">
        <v>44959</v>
      </c>
      <c r="G147" s="26">
        <v>45290</v>
      </c>
      <c r="H147" s="25">
        <v>100</v>
      </c>
      <c r="I147" s="25" t="s">
        <v>117</v>
      </c>
      <c r="J147" s="79">
        <v>20</v>
      </c>
      <c r="K147" s="25" t="s">
        <v>404</v>
      </c>
      <c r="L147" s="27">
        <v>191400000</v>
      </c>
      <c r="M147" s="27">
        <v>0</v>
      </c>
      <c r="N147" s="25" t="s">
        <v>944</v>
      </c>
      <c r="O147" s="25" t="s">
        <v>1040</v>
      </c>
      <c r="P147" s="140">
        <v>0</v>
      </c>
      <c r="Q147" s="139">
        <v>45</v>
      </c>
      <c r="R147" s="27">
        <v>0</v>
      </c>
      <c r="S147" s="72" t="s">
        <v>1079</v>
      </c>
    </row>
    <row r="148" spans="1:19" ht="36.950000000000003" customHeight="1" x14ac:dyDescent="0.25">
      <c r="A148" s="41" t="s">
        <v>37</v>
      </c>
      <c r="B148" s="104" t="s">
        <v>337</v>
      </c>
      <c r="C148" s="104" t="s">
        <v>38</v>
      </c>
      <c r="D148" s="63" t="s">
        <v>508</v>
      </c>
      <c r="E148" s="25" t="s">
        <v>100</v>
      </c>
      <c r="F148" s="26">
        <v>44959</v>
      </c>
      <c r="G148" s="26">
        <v>45290</v>
      </c>
      <c r="H148" s="25">
        <v>100</v>
      </c>
      <c r="I148" s="25" t="s">
        <v>117</v>
      </c>
      <c r="J148" s="79">
        <v>0</v>
      </c>
      <c r="K148" s="25" t="s">
        <v>404</v>
      </c>
      <c r="L148" s="27">
        <v>70000000</v>
      </c>
      <c r="M148" s="27">
        <v>0</v>
      </c>
      <c r="N148" s="25" t="s">
        <v>944</v>
      </c>
      <c r="O148" s="72" t="s">
        <v>706</v>
      </c>
      <c r="P148" s="140">
        <v>0</v>
      </c>
      <c r="Q148" s="139">
        <v>0</v>
      </c>
      <c r="R148" s="27">
        <v>0</v>
      </c>
      <c r="S148" s="72" t="s">
        <v>706</v>
      </c>
    </row>
    <row r="149" spans="1:19" ht="36.950000000000003" customHeight="1" x14ac:dyDescent="0.25">
      <c r="A149" s="41" t="s">
        <v>37</v>
      </c>
      <c r="B149" s="104" t="s">
        <v>337</v>
      </c>
      <c r="C149" s="104" t="s">
        <v>38</v>
      </c>
      <c r="D149" s="63" t="s">
        <v>509</v>
      </c>
      <c r="E149" s="25" t="s">
        <v>100</v>
      </c>
      <c r="F149" s="26">
        <v>44959</v>
      </c>
      <c r="G149" s="26">
        <v>45290</v>
      </c>
      <c r="H149" s="25">
        <v>100</v>
      </c>
      <c r="I149" s="25" t="s">
        <v>117</v>
      </c>
      <c r="J149" s="79">
        <v>0</v>
      </c>
      <c r="K149" s="25" t="s">
        <v>404</v>
      </c>
      <c r="L149" s="27">
        <v>18000000</v>
      </c>
      <c r="M149" s="27">
        <v>0</v>
      </c>
      <c r="N149" s="25" t="s">
        <v>120</v>
      </c>
      <c r="O149" s="25" t="s">
        <v>740</v>
      </c>
      <c r="P149" s="140">
        <v>0</v>
      </c>
      <c r="Q149" s="139">
        <v>45</v>
      </c>
      <c r="R149" s="27">
        <v>0</v>
      </c>
      <c r="S149" s="72" t="s">
        <v>1079</v>
      </c>
    </row>
    <row r="150" spans="1:19" ht="36.950000000000003" customHeight="1" x14ac:dyDescent="0.25">
      <c r="A150" s="41" t="s">
        <v>37</v>
      </c>
      <c r="B150" s="104" t="s">
        <v>337</v>
      </c>
      <c r="C150" s="104" t="s">
        <v>38</v>
      </c>
      <c r="D150" s="63" t="s">
        <v>510</v>
      </c>
      <c r="E150" s="25" t="s">
        <v>100</v>
      </c>
      <c r="F150" s="26">
        <v>44959</v>
      </c>
      <c r="G150" s="26">
        <v>45290</v>
      </c>
      <c r="H150" s="25">
        <v>100</v>
      </c>
      <c r="I150" s="25" t="s">
        <v>117</v>
      </c>
      <c r="J150" s="79">
        <v>20</v>
      </c>
      <c r="K150" s="25" t="s">
        <v>404</v>
      </c>
      <c r="L150" s="27">
        <v>35200000</v>
      </c>
      <c r="M150" s="27">
        <v>0</v>
      </c>
      <c r="N150" s="25" t="s">
        <v>944</v>
      </c>
      <c r="O150" s="25" t="s">
        <v>1040</v>
      </c>
      <c r="P150" s="140">
        <v>0</v>
      </c>
      <c r="Q150" s="139">
        <v>45</v>
      </c>
      <c r="R150" s="27">
        <v>0</v>
      </c>
      <c r="S150" s="72" t="s">
        <v>1079</v>
      </c>
    </row>
    <row r="151" spans="1:19" ht="36.950000000000003" customHeight="1" x14ac:dyDescent="0.25">
      <c r="A151" s="41" t="s">
        <v>37</v>
      </c>
      <c r="B151" s="104" t="s">
        <v>337</v>
      </c>
      <c r="C151" s="104" t="s">
        <v>38</v>
      </c>
      <c r="D151" s="63" t="s">
        <v>511</v>
      </c>
      <c r="E151" s="25" t="s">
        <v>100</v>
      </c>
      <c r="F151" s="26">
        <v>44959</v>
      </c>
      <c r="G151" s="26">
        <v>45290</v>
      </c>
      <c r="H151" s="25">
        <v>100</v>
      </c>
      <c r="I151" s="25" t="s">
        <v>117</v>
      </c>
      <c r="J151" s="79">
        <v>10</v>
      </c>
      <c r="K151" s="25" t="s">
        <v>404</v>
      </c>
      <c r="L151" s="27">
        <v>90000000</v>
      </c>
      <c r="M151" s="27">
        <v>0</v>
      </c>
      <c r="N151" s="25" t="s">
        <v>944</v>
      </c>
      <c r="O151" s="25" t="s">
        <v>741</v>
      </c>
      <c r="P151" s="140">
        <v>0</v>
      </c>
      <c r="Q151" s="139">
        <v>10</v>
      </c>
      <c r="R151" s="27">
        <v>0</v>
      </c>
      <c r="S151" s="72" t="s">
        <v>1080</v>
      </c>
    </row>
    <row r="152" spans="1:19" ht="36.950000000000003" customHeight="1" x14ac:dyDescent="0.25">
      <c r="A152" s="41" t="s">
        <v>37</v>
      </c>
      <c r="B152" s="104" t="s">
        <v>337</v>
      </c>
      <c r="C152" s="104" t="s">
        <v>38</v>
      </c>
      <c r="D152" s="63" t="s">
        <v>512</v>
      </c>
      <c r="E152" s="25" t="s">
        <v>100</v>
      </c>
      <c r="F152" s="26">
        <v>44959</v>
      </c>
      <c r="G152" s="26">
        <v>45290</v>
      </c>
      <c r="H152" s="25">
        <v>100</v>
      </c>
      <c r="I152" s="25" t="s">
        <v>117</v>
      </c>
      <c r="J152" s="79">
        <v>35</v>
      </c>
      <c r="K152" s="25" t="s">
        <v>404</v>
      </c>
      <c r="L152" s="27">
        <v>25080697</v>
      </c>
      <c r="M152" s="27">
        <v>0</v>
      </c>
      <c r="N152" s="25" t="s">
        <v>944</v>
      </c>
      <c r="O152" s="25" t="s">
        <v>1010</v>
      </c>
      <c r="P152" s="140">
        <v>0</v>
      </c>
      <c r="Q152" s="139">
        <v>75</v>
      </c>
      <c r="R152" s="27">
        <v>25080697</v>
      </c>
      <c r="S152" s="72" t="s">
        <v>1081</v>
      </c>
    </row>
    <row r="153" spans="1:19" ht="36.950000000000003" customHeight="1" x14ac:dyDescent="0.25">
      <c r="A153" s="41" t="s">
        <v>37</v>
      </c>
      <c r="B153" s="104" t="s">
        <v>337</v>
      </c>
      <c r="C153" s="104" t="s">
        <v>38</v>
      </c>
      <c r="D153" s="63" t="s">
        <v>513</v>
      </c>
      <c r="E153" s="25" t="s">
        <v>100</v>
      </c>
      <c r="F153" s="26">
        <v>44959</v>
      </c>
      <c r="G153" s="26">
        <v>45290</v>
      </c>
      <c r="H153" s="25">
        <v>100</v>
      </c>
      <c r="I153" s="25" t="s">
        <v>117</v>
      </c>
      <c r="J153" s="79">
        <v>20</v>
      </c>
      <c r="K153" s="25" t="s">
        <v>404</v>
      </c>
      <c r="L153" s="27">
        <v>91827939</v>
      </c>
      <c r="M153" s="27">
        <v>0</v>
      </c>
      <c r="N153" s="25" t="s">
        <v>944</v>
      </c>
      <c r="O153" s="25" t="s">
        <v>742</v>
      </c>
      <c r="P153" s="140">
        <v>0</v>
      </c>
      <c r="Q153" s="139">
        <v>20</v>
      </c>
      <c r="R153" s="27">
        <v>0</v>
      </c>
      <c r="S153" s="72" t="s">
        <v>1082</v>
      </c>
    </row>
    <row r="154" spans="1:19" ht="36.950000000000003" customHeight="1" x14ac:dyDescent="0.25">
      <c r="A154" s="41" t="s">
        <v>37</v>
      </c>
      <c r="B154" s="104" t="s">
        <v>337</v>
      </c>
      <c r="C154" s="104" t="s">
        <v>38</v>
      </c>
      <c r="D154" s="63" t="s">
        <v>743</v>
      </c>
      <c r="E154" s="25" t="s">
        <v>100</v>
      </c>
      <c r="F154" s="26">
        <v>44959</v>
      </c>
      <c r="G154" s="26">
        <v>45290</v>
      </c>
      <c r="H154" s="25">
        <v>100</v>
      </c>
      <c r="I154" s="25" t="s">
        <v>117</v>
      </c>
      <c r="J154" s="79">
        <v>0</v>
      </c>
      <c r="K154" s="25" t="s">
        <v>404</v>
      </c>
      <c r="L154" s="27">
        <v>150000000</v>
      </c>
      <c r="M154" s="27">
        <v>0</v>
      </c>
      <c r="N154" s="25" t="s">
        <v>120</v>
      </c>
      <c r="O154" s="25" t="s">
        <v>740</v>
      </c>
      <c r="P154" s="140">
        <v>0</v>
      </c>
      <c r="Q154" s="139">
        <v>0</v>
      </c>
      <c r="R154" s="27">
        <v>0</v>
      </c>
      <c r="S154" s="25" t="s">
        <v>740</v>
      </c>
    </row>
    <row r="155" spans="1:19" ht="36.950000000000003" customHeight="1" x14ac:dyDescent="0.25">
      <c r="A155" s="41" t="s">
        <v>37</v>
      </c>
      <c r="B155" s="104" t="s">
        <v>337</v>
      </c>
      <c r="C155" s="104" t="s">
        <v>38</v>
      </c>
      <c r="D155" s="63" t="s">
        <v>744</v>
      </c>
      <c r="E155" s="25" t="s">
        <v>100</v>
      </c>
      <c r="F155" s="26">
        <v>44959</v>
      </c>
      <c r="G155" s="26">
        <v>45290</v>
      </c>
      <c r="H155" s="25">
        <v>100</v>
      </c>
      <c r="I155" s="25" t="s">
        <v>117</v>
      </c>
      <c r="J155" s="79">
        <v>0</v>
      </c>
      <c r="K155" s="25" t="s">
        <v>404</v>
      </c>
      <c r="L155" s="27">
        <v>120000000</v>
      </c>
      <c r="M155" s="27">
        <v>0</v>
      </c>
      <c r="N155" s="25" t="s">
        <v>120</v>
      </c>
      <c r="O155" s="25" t="s">
        <v>740</v>
      </c>
      <c r="P155" s="140">
        <v>0</v>
      </c>
      <c r="Q155" s="139">
        <v>0</v>
      </c>
      <c r="R155" s="27">
        <v>0</v>
      </c>
      <c r="S155" s="25" t="s">
        <v>740</v>
      </c>
    </row>
    <row r="156" spans="1:19" ht="36.950000000000003" customHeight="1" x14ac:dyDescent="0.25">
      <c r="A156" s="41" t="s">
        <v>37</v>
      </c>
      <c r="B156" s="104" t="s">
        <v>337</v>
      </c>
      <c r="C156" s="104" t="s">
        <v>38</v>
      </c>
      <c r="D156" s="63" t="s">
        <v>745</v>
      </c>
      <c r="E156" s="104" t="s">
        <v>100</v>
      </c>
      <c r="F156" s="26">
        <v>44959</v>
      </c>
      <c r="G156" s="26">
        <v>45290</v>
      </c>
      <c r="H156" s="25">
        <v>100</v>
      </c>
      <c r="I156" s="25" t="s">
        <v>117</v>
      </c>
      <c r="J156" s="79">
        <v>0</v>
      </c>
      <c r="K156" s="25" t="s">
        <v>404</v>
      </c>
      <c r="L156" s="27">
        <v>210000000</v>
      </c>
      <c r="M156" s="27">
        <v>0</v>
      </c>
      <c r="N156" s="25" t="s">
        <v>120</v>
      </c>
      <c r="O156" s="25" t="s">
        <v>740</v>
      </c>
      <c r="P156" s="140">
        <v>0</v>
      </c>
      <c r="Q156" s="139">
        <v>0</v>
      </c>
      <c r="R156" s="27">
        <v>0</v>
      </c>
      <c r="S156" s="25" t="s">
        <v>740</v>
      </c>
    </row>
    <row r="157" spans="1:19" ht="36.950000000000003" customHeight="1" x14ac:dyDescent="0.25">
      <c r="A157" s="41" t="s">
        <v>37</v>
      </c>
      <c r="B157" s="104" t="s">
        <v>337</v>
      </c>
      <c r="C157" s="104" t="s">
        <v>38</v>
      </c>
      <c r="D157" s="63" t="s">
        <v>746</v>
      </c>
      <c r="E157" s="25" t="s">
        <v>100</v>
      </c>
      <c r="F157" s="26">
        <v>44959</v>
      </c>
      <c r="G157" s="26">
        <v>45290</v>
      </c>
      <c r="H157" s="25">
        <v>100</v>
      </c>
      <c r="I157" s="25" t="s">
        <v>117</v>
      </c>
      <c r="J157" s="79">
        <v>0</v>
      </c>
      <c r="K157" s="25" t="s">
        <v>404</v>
      </c>
      <c r="L157" s="27">
        <v>180000000</v>
      </c>
      <c r="M157" s="27">
        <v>0</v>
      </c>
      <c r="N157" s="25" t="s">
        <v>120</v>
      </c>
      <c r="O157" s="25" t="s">
        <v>740</v>
      </c>
      <c r="P157" s="140">
        <v>0</v>
      </c>
      <c r="Q157" s="139">
        <v>30</v>
      </c>
      <c r="R157" s="27">
        <v>0</v>
      </c>
      <c r="S157" s="72" t="s">
        <v>1083</v>
      </c>
    </row>
    <row r="158" spans="1:19" ht="36.950000000000003" customHeight="1" x14ac:dyDescent="0.25">
      <c r="A158" s="41" t="s">
        <v>37</v>
      </c>
      <c r="B158" s="104" t="s">
        <v>337</v>
      </c>
      <c r="C158" s="104" t="s">
        <v>38</v>
      </c>
      <c r="D158" s="63" t="s">
        <v>747</v>
      </c>
      <c r="E158" s="25" t="s">
        <v>100</v>
      </c>
      <c r="F158" s="26">
        <v>44959</v>
      </c>
      <c r="G158" s="26">
        <v>45290</v>
      </c>
      <c r="H158" s="25">
        <v>100</v>
      </c>
      <c r="I158" s="25" t="s">
        <v>117</v>
      </c>
      <c r="J158" s="79">
        <v>0</v>
      </c>
      <c r="K158" s="25" t="s">
        <v>404</v>
      </c>
      <c r="L158" s="27">
        <v>150000000</v>
      </c>
      <c r="M158" s="27">
        <v>0</v>
      </c>
      <c r="N158" s="25" t="s">
        <v>120</v>
      </c>
      <c r="O158" s="25" t="s">
        <v>748</v>
      </c>
      <c r="P158" s="140">
        <v>0</v>
      </c>
      <c r="Q158" s="139">
        <v>0</v>
      </c>
      <c r="R158" s="27">
        <v>0</v>
      </c>
      <c r="S158" s="25" t="s">
        <v>748</v>
      </c>
    </row>
    <row r="159" spans="1:19" ht="36.950000000000003" customHeight="1" x14ac:dyDescent="0.25">
      <c r="A159" s="41" t="s">
        <v>37</v>
      </c>
      <c r="B159" s="104" t="s">
        <v>337</v>
      </c>
      <c r="C159" s="104" t="s">
        <v>38</v>
      </c>
      <c r="D159" s="63" t="s">
        <v>750</v>
      </c>
      <c r="E159" s="25" t="s">
        <v>100</v>
      </c>
      <c r="F159" s="26">
        <v>44959</v>
      </c>
      <c r="G159" s="26">
        <v>45290</v>
      </c>
      <c r="H159" s="25">
        <v>100</v>
      </c>
      <c r="I159" s="25" t="s">
        <v>117</v>
      </c>
      <c r="J159" s="79">
        <v>0</v>
      </c>
      <c r="K159" s="25" t="s">
        <v>404</v>
      </c>
      <c r="L159" s="27">
        <v>150000000</v>
      </c>
      <c r="M159" s="27">
        <v>0</v>
      </c>
      <c r="N159" s="25" t="s">
        <v>120</v>
      </c>
      <c r="O159" s="25" t="s">
        <v>740</v>
      </c>
      <c r="P159" s="140">
        <v>0</v>
      </c>
      <c r="Q159" s="139">
        <v>0</v>
      </c>
      <c r="R159" s="27">
        <v>0</v>
      </c>
      <c r="S159" s="25" t="s">
        <v>740</v>
      </c>
    </row>
    <row r="160" spans="1:19" ht="36.950000000000003" customHeight="1" x14ac:dyDescent="0.25">
      <c r="A160" s="41" t="s">
        <v>37</v>
      </c>
      <c r="B160" s="104" t="s">
        <v>337</v>
      </c>
      <c r="C160" s="104" t="s">
        <v>38</v>
      </c>
      <c r="D160" s="63" t="s">
        <v>751</v>
      </c>
      <c r="E160" s="25" t="s">
        <v>100</v>
      </c>
      <c r="F160" s="26">
        <v>44959</v>
      </c>
      <c r="G160" s="26">
        <v>45290</v>
      </c>
      <c r="H160" s="25">
        <v>100</v>
      </c>
      <c r="I160" s="25" t="s">
        <v>117</v>
      </c>
      <c r="J160" s="79">
        <v>10</v>
      </c>
      <c r="K160" s="25" t="s">
        <v>404</v>
      </c>
      <c r="L160" s="27">
        <v>250000000</v>
      </c>
      <c r="M160" s="27">
        <v>0</v>
      </c>
      <c r="N160" s="25" t="s">
        <v>944</v>
      </c>
      <c r="O160" s="25" t="s">
        <v>749</v>
      </c>
      <c r="P160" s="140">
        <v>0</v>
      </c>
      <c r="Q160" s="139">
        <v>10</v>
      </c>
      <c r="R160" s="27">
        <v>0</v>
      </c>
      <c r="S160" s="25" t="s">
        <v>740</v>
      </c>
    </row>
    <row r="161" spans="1:19" ht="36.950000000000003" customHeight="1" x14ac:dyDescent="0.25">
      <c r="A161" s="41" t="s">
        <v>37</v>
      </c>
      <c r="B161" s="104" t="s">
        <v>337</v>
      </c>
      <c r="C161" s="104" t="s">
        <v>38</v>
      </c>
      <c r="D161" s="66" t="s">
        <v>752</v>
      </c>
      <c r="E161" s="25" t="s">
        <v>100</v>
      </c>
      <c r="F161" s="26">
        <v>44959</v>
      </c>
      <c r="G161" s="26">
        <v>45290</v>
      </c>
      <c r="H161" s="25">
        <v>100</v>
      </c>
      <c r="I161" s="25" t="s">
        <v>117</v>
      </c>
      <c r="J161" s="79">
        <v>0</v>
      </c>
      <c r="K161" s="25" t="s">
        <v>404</v>
      </c>
      <c r="L161" s="27">
        <v>250000000</v>
      </c>
      <c r="M161" s="27">
        <v>0</v>
      </c>
      <c r="N161" s="25" t="s">
        <v>120</v>
      </c>
      <c r="O161" s="25" t="s">
        <v>740</v>
      </c>
      <c r="P161" s="140">
        <v>0</v>
      </c>
      <c r="Q161" s="139">
        <v>5</v>
      </c>
      <c r="R161" s="27">
        <v>0</v>
      </c>
      <c r="S161" s="72" t="s">
        <v>1084</v>
      </c>
    </row>
    <row r="162" spans="1:19" ht="36.950000000000003" customHeight="1" x14ac:dyDescent="0.25">
      <c r="A162" s="41" t="s">
        <v>37</v>
      </c>
      <c r="B162" s="104" t="s">
        <v>337</v>
      </c>
      <c r="C162" s="104" t="s">
        <v>38</v>
      </c>
      <c r="D162" s="63" t="s">
        <v>527</v>
      </c>
      <c r="E162" s="25" t="s">
        <v>526</v>
      </c>
      <c r="F162" s="26">
        <v>44956</v>
      </c>
      <c r="G162" s="26">
        <v>45044</v>
      </c>
      <c r="H162" s="25">
        <v>100</v>
      </c>
      <c r="I162" s="25" t="s">
        <v>117</v>
      </c>
      <c r="J162" s="79">
        <v>40</v>
      </c>
      <c r="K162" s="49" t="s">
        <v>564</v>
      </c>
      <c r="L162" s="27">
        <v>630000000</v>
      </c>
      <c r="M162" s="27">
        <v>0</v>
      </c>
      <c r="N162" s="25" t="s">
        <v>944</v>
      </c>
      <c r="O162" s="25" t="s">
        <v>768</v>
      </c>
      <c r="P162" s="140">
        <v>0</v>
      </c>
      <c r="Q162" s="139">
        <v>60</v>
      </c>
      <c r="R162" s="27">
        <v>0</v>
      </c>
      <c r="S162" s="72" t="s">
        <v>1113</v>
      </c>
    </row>
    <row r="163" spans="1:19" ht="36.950000000000003" customHeight="1" x14ac:dyDescent="0.25">
      <c r="A163" s="41" t="s">
        <v>37</v>
      </c>
      <c r="B163" s="104" t="s">
        <v>337</v>
      </c>
      <c r="C163" s="104" t="s">
        <v>38</v>
      </c>
      <c r="D163" s="63" t="s">
        <v>528</v>
      </c>
      <c r="E163" s="25" t="s">
        <v>526</v>
      </c>
      <c r="F163" s="51">
        <v>44986</v>
      </c>
      <c r="G163" s="51">
        <v>45168</v>
      </c>
      <c r="H163" s="25">
        <v>100</v>
      </c>
      <c r="I163" s="25" t="s">
        <v>117</v>
      </c>
      <c r="J163" s="79">
        <v>0</v>
      </c>
      <c r="K163" s="47" t="s">
        <v>554</v>
      </c>
      <c r="L163" s="27">
        <v>18000000</v>
      </c>
      <c r="M163" s="27">
        <v>0</v>
      </c>
      <c r="N163" s="25" t="s">
        <v>944</v>
      </c>
      <c r="O163" s="25" t="s">
        <v>1114</v>
      </c>
      <c r="P163" s="140">
        <v>0</v>
      </c>
      <c r="Q163" s="139">
        <v>0</v>
      </c>
      <c r="R163" s="27">
        <v>0</v>
      </c>
      <c r="S163" s="72" t="s">
        <v>1115</v>
      </c>
    </row>
    <row r="164" spans="1:19" s="102" customFormat="1" ht="36.950000000000003" customHeight="1" x14ac:dyDescent="0.25">
      <c r="A164" s="124" t="s">
        <v>37</v>
      </c>
      <c r="B164" s="67" t="s">
        <v>337</v>
      </c>
      <c r="C164" s="67" t="s">
        <v>38</v>
      </c>
      <c r="D164" s="129" t="s">
        <v>529</v>
      </c>
      <c r="E164" s="67" t="s">
        <v>526</v>
      </c>
      <c r="F164" s="130">
        <v>45019</v>
      </c>
      <c r="G164" s="130">
        <v>45076</v>
      </c>
      <c r="H164" s="67">
        <v>100</v>
      </c>
      <c r="I164" s="67" t="s">
        <v>117</v>
      </c>
      <c r="J164" s="127">
        <v>10</v>
      </c>
      <c r="K164" s="131" t="s">
        <v>555</v>
      </c>
      <c r="L164" s="128">
        <v>32000000</v>
      </c>
      <c r="M164" s="128">
        <v>0</v>
      </c>
      <c r="N164" s="67" t="s">
        <v>944</v>
      </c>
      <c r="O164" s="67" t="s">
        <v>769</v>
      </c>
      <c r="P164" s="143">
        <v>0</v>
      </c>
      <c r="Q164" s="150">
        <v>0</v>
      </c>
      <c r="R164" s="128">
        <v>0</v>
      </c>
      <c r="S164" s="123" t="s">
        <v>1116</v>
      </c>
    </row>
    <row r="165" spans="1:19" ht="36.950000000000003" customHeight="1" x14ac:dyDescent="0.25">
      <c r="A165" s="41" t="s">
        <v>37</v>
      </c>
      <c r="B165" s="104" t="s">
        <v>337</v>
      </c>
      <c r="C165" s="104" t="s">
        <v>38</v>
      </c>
      <c r="D165" s="63" t="s">
        <v>530</v>
      </c>
      <c r="E165" s="25" t="s">
        <v>526</v>
      </c>
      <c r="F165" s="48">
        <v>44963</v>
      </c>
      <c r="G165" s="48">
        <v>44986</v>
      </c>
      <c r="H165" s="25">
        <v>100</v>
      </c>
      <c r="I165" s="25" t="s">
        <v>117</v>
      </c>
      <c r="J165" s="79">
        <v>0</v>
      </c>
      <c r="K165" s="47" t="s">
        <v>555</v>
      </c>
      <c r="L165" s="27">
        <v>28000000</v>
      </c>
      <c r="M165" s="27">
        <v>0</v>
      </c>
      <c r="N165" s="25" t="s">
        <v>944</v>
      </c>
      <c r="O165" s="25" t="s">
        <v>770</v>
      </c>
      <c r="P165" s="140">
        <v>0</v>
      </c>
      <c r="Q165" s="139">
        <v>100</v>
      </c>
      <c r="R165" s="27">
        <v>33950700</v>
      </c>
      <c r="S165" s="72" t="s">
        <v>1117</v>
      </c>
    </row>
    <row r="166" spans="1:19" ht="36.950000000000003" customHeight="1" x14ac:dyDescent="0.25">
      <c r="A166" s="41" t="s">
        <v>37</v>
      </c>
      <c r="B166" s="104" t="s">
        <v>337</v>
      </c>
      <c r="C166" s="104" t="s">
        <v>38</v>
      </c>
      <c r="D166" s="63" t="s">
        <v>531</v>
      </c>
      <c r="E166" s="25" t="s">
        <v>526</v>
      </c>
      <c r="F166" s="48">
        <v>45005</v>
      </c>
      <c r="G166" s="48">
        <v>45037</v>
      </c>
      <c r="H166" s="25">
        <v>100</v>
      </c>
      <c r="I166" s="25" t="s">
        <v>117</v>
      </c>
      <c r="J166" s="79">
        <v>80</v>
      </c>
      <c r="K166" s="47" t="s">
        <v>555</v>
      </c>
      <c r="L166" s="27">
        <v>17509660</v>
      </c>
      <c r="M166" s="27">
        <v>0</v>
      </c>
      <c r="N166" s="25" t="s">
        <v>944</v>
      </c>
      <c r="O166" s="25" t="s">
        <v>1034</v>
      </c>
      <c r="P166" s="140">
        <v>0</v>
      </c>
      <c r="Q166" s="139">
        <v>100</v>
      </c>
      <c r="R166" s="27">
        <v>17509660</v>
      </c>
      <c r="S166" s="72" t="s">
        <v>1118</v>
      </c>
    </row>
    <row r="167" spans="1:19" ht="36.950000000000003" customHeight="1" x14ac:dyDescent="0.25">
      <c r="A167" s="41" t="s">
        <v>37</v>
      </c>
      <c r="B167" s="104" t="s">
        <v>337</v>
      </c>
      <c r="C167" s="104" t="s">
        <v>38</v>
      </c>
      <c r="D167" s="63" t="s">
        <v>532</v>
      </c>
      <c r="E167" s="25" t="s">
        <v>526</v>
      </c>
      <c r="F167" s="48">
        <v>45005</v>
      </c>
      <c r="G167" s="48">
        <v>45044</v>
      </c>
      <c r="H167" s="25">
        <v>100</v>
      </c>
      <c r="I167" s="25" t="s">
        <v>117</v>
      </c>
      <c r="J167" s="79">
        <v>80</v>
      </c>
      <c r="K167" s="47" t="s">
        <v>555</v>
      </c>
      <c r="L167" s="27">
        <v>13283470</v>
      </c>
      <c r="M167" s="27">
        <v>0</v>
      </c>
      <c r="N167" s="25" t="s">
        <v>944</v>
      </c>
      <c r="O167" s="25" t="s">
        <v>1035</v>
      </c>
      <c r="P167" s="140">
        <v>0</v>
      </c>
      <c r="Q167" s="139">
        <v>100</v>
      </c>
      <c r="R167" s="27">
        <v>13283470</v>
      </c>
      <c r="S167" s="72" t="s">
        <v>1119</v>
      </c>
    </row>
    <row r="168" spans="1:19" ht="36.950000000000003" customHeight="1" x14ac:dyDescent="0.25">
      <c r="A168" s="41" t="s">
        <v>37</v>
      </c>
      <c r="B168" s="104" t="s">
        <v>337</v>
      </c>
      <c r="C168" s="104" t="s">
        <v>38</v>
      </c>
      <c r="D168" s="63" t="s">
        <v>533</v>
      </c>
      <c r="E168" s="25" t="s">
        <v>526</v>
      </c>
      <c r="F168" s="48">
        <v>45019</v>
      </c>
      <c r="G168" s="48">
        <v>45057</v>
      </c>
      <c r="H168" s="25">
        <v>100</v>
      </c>
      <c r="I168" s="25" t="s">
        <v>117</v>
      </c>
      <c r="J168" s="79">
        <v>0</v>
      </c>
      <c r="K168" s="47" t="s">
        <v>555</v>
      </c>
      <c r="L168" s="27">
        <v>33667777</v>
      </c>
      <c r="M168" s="27">
        <v>0</v>
      </c>
      <c r="N168" s="25" t="s">
        <v>120</v>
      </c>
      <c r="O168" s="25" t="s">
        <v>773</v>
      </c>
      <c r="P168" s="140">
        <v>0</v>
      </c>
      <c r="Q168" s="139">
        <v>50</v>
      </c>
      <c r="R168" s="27">
        <v>33667777</v>
      </c>
      <c r="S168" s="72" t="s">
        <v>1360</v>
      </c>
    </row>
    <row r="169" spans="1:19" ht="36.950000000000003" customHeight="1" x14ac:dyDescent="0.25">
      <c r="A169" s="41" t="s">
        <v>37</v>
      </c>
      <c r="B169" s="104" t="s">
        <v>337</v>
      </c>
      <c r="C169" s="104" t="s">
        <v>38</v>
      </c>
      <c r="D169" s="63" t="s">
        <v>771</v>
      </c>
      <c r="E169" s="25" t="s">
        <v>526</v>
      </c>
      <c r="F169" s="48">
        <v>45180</v>
      </c>
      <c r="G169" s="48">
        <v>45160</v>
      </c>
      <c r="H169" s="25">
        <v>100</v>
      </c>
      <c r="I169" s="25" t="s">
        <v>117</v>
      </c>
      <c r="J169" s="79">
        <v>0</v>
      </c>
      <c r="K169" s="47" t="s">
        <v>557</v>
      </c>
      <c r="L169" s="27">
        <v>56287000</v>
      </c>
      <c r="M169" s="27">
        <v>0</v>
      </c>
      <c r="N169" s="25" t="s">
        <v>120</v>
      </c>
      <c r="O169" s="25" t="s">
        <v>772</v>
      </c>
      <c r="P169" s="140">
        <v>0</v>
      </c>
      <c r="Q169" s="139">
        <v>40</v>
      </c>
      <c r="R169" s="27">
        <v>0</v>
      </c>
      <c r="S169" s="72" t="s">
        <v>1120</v>
      </c>
    </row>
    <row r="170" spans="1:19" ht="36.950000000000003" customHeight="1" x14ac:dyDescent="0.25">
      <c r="A170" s="41" t="s">
        <v>37</v>
      </c>
      <c r="B170" s="104" t="s">
        <v>337</v>
      </c>
      <c r="C170" s="104" t="s">
        <v>38</v>
      </c>
      <c r="D170" s="63" t="s">
        <v>534</v>
      </c>
      <c r="E170" s="25" t="s">
        <v>526</v>
      </c>
      <c r="F170" s="48">
        <v>45121</v>
      </c>
      <c r="G170" s="48">
        <v>45169</v>
      </c>
      <c r="H170" s="25">
        <v>100</v>
      </c>
      <c r="I170" s="25" t="s">
        <v>117</v>
      </c>
      <c r="J170" s="79">
        <v>0</v>
      </c>
      <c r="K170" s="47" t="s">
        <v>555</v>
      </c>
      <c r="L170" s="27">
        <v>29392286</v>
      </c>
      <c r="M170" s="27">
        <v>0</v>
      </c>
      <c r="N170" s="25" t="s">
        <v>120</v>
      </c>
      <c r="O170" s="25" t="s">
        <v>774</v>
      </c>
      <c r="P170" s="140">
        <v>0</v>
      </c>
      <c r="Q170" s="139">
        <v>40</v>
      </c>
      <c r="R170" s="27">
        <v>0</v>
      </c>
      <c r="S170" s="72" t="s">
        <v>1121</v>
      </c>
    </row>
    <row r="171" spans="1:19" ht="36.950000000000003" customHeight="1" x14ac:dyDescent="0.25">
      <c r="A171" s="41" t="s">
        <v>37</v>
      </c>
      <c r="B171" s="104" t="s">
        <v>337</v>
      </c>
      <c r="C171" s="104" t="s">
        <v>38</v>
      </c>
      <c r="D171" s="63" t="s">
        <v>535</v>
      </c>
      <c r="E171" s="25" t="s">
        <v>526</v>
      </c>
      <c r="F171" s="48">
        <v>44780</v>
      </c>
      <c r="G171" s="48">
        <v>45185</v>
      </c>
      <c r="H171" s="25">
        <v>100</v>
      </c>
      <c r="I171" s="25" t="s">
        <v>117</v>
      </c>
      <c r="J171" s="79">
        <v>0</v>
      </c>
      <c r="K171" s="47" t="s">
        <v>672</v>
      </c>
      <c r="L171" s="27">
        <v>50000000</v>
      </c>
      <c r="M171" s="27">
        <v>0</v>
      </c>
      <c r="N171" s="25" t="s">
        <v>120</v>
      </c>
      <c r="O171" s="25" t="s">
        <v>775</v>
      </c>
      <c r="P171" s="140">
        <v>0</v>
      </c>
      <c r="Q171" s="139">
        <v>40</v>
      </c>
      <c r="R171" s="27">
        <v>0</v>
      </c>
      <c r="S171" s="72" t="s">
        <v>1122</v>
      </c>
    </row>
    <row r="172" spans="1:19" ht="36.950000000000003" customHeight="1" x14ac:dyDescent="0.25">
      <c r="A172" s="41" t="s">
        <v>37</v>
      </c>
      <c r="B172" s="104" t="s">
        <v>337</v>
      </c>
      <c r="C172" s="104" t="s">
        <v>38</v>
      </c>
      <c r="D172" s="63" t="s">
        <v>536</v>
      </c>
      <c r="E172" s="25" t="s">
        <v>526</v>
      </c>
      <c r="F172" s="48">
        <v>45145</v>
      </c>
      <c r="G172" s="48">
        <v>45188</v>
      </c>
      <c r="H172" s="25">
        <v>100</v>
      </c>
      <c r="I172" s="25" t="s">
        <v>117</v>
      </c>
      <c r="J172" s="79">
        <v>0</v>
      </c>
      <c r="K172" s="47" t="s">
        <v>555</v>
      </c>
      <c r="L172" s="27">
        <v>8000000</v>
      </c>
      <c r="M172" s="27">
        <v>0</v>
      </c>
      <c r="N172" s="25" t="s">
        <v>120</v>
      </c>
      <c r="O172" s="25" t="s">
        <v>776</v>
      </c>
      <c r="P172" s="140">
        <v>0</v>
      </c>
      <c r="Q172" s="139">
        <v>5</v>
      </c>
      <c r="R172" s="27">
        <v>0</v>
      </c>
      <c r="S172" s="72" t="s">
        <v>1123</v>
      </c>
    </row>
    <row r="173" spans="1:19" ht="36.950000000000003" customHeight="1" x14ac:dyDescent="0.25">
      <c r="A173" s="41" t="s">
        <v>37</v>
      </c>
      <c r="B173" s="104" t="s">
        <v>337</v>
      </c>
      <c r="C173" s="104" t="s">
        <v>38</v>
      </c>
      <c r="D173" s="63" t="s">
        <v>537</v>
      </c>
      <c r="E173" s="25" t="s">
        <v>526</v>
      </c>
      <c r="F173" s="48">
        <v>45139</v>
      </c>
      <c r="G173" s="48">
        <v>45171</v>
      </c>
      <c r="H173" s="25">
        <v>100</v>
      </c>
      <c r="I173" s="25" t="s">
        <v>117</v>
      </c>
      <c r="J173" s="79">
        <v>0</v>
      </c>
      <c r="K173" s="47" t="s">
        <v>555</v>
      </c>
      <c r="L173" s="27">
        <v>26500000</v>
      </c>
      <c r="M173" s="27">
        <v>0</v>
      </c>
      <c r="N173" s="25" t="s">
        <v>120</v>
      </c>
      <c r="O173" s="25" t="s">
        <v>777</v>
      </c>
      <c r="P173" s="140">
        <v>0</v>
      </c>
      <c r="Q173" s="139">
        <v>20</v>
      </c>
      <c r="R173" s="27">
        <v>0</v>
      </c>
      <c r="S173" s="72" t="s">
        <v>1124</v>
      </c>
    </row>
    <row r="174" spans="1:19" ht="36.950000000000003" customHeight="1" x14ac:dyDescent="0.25">
      <c r="A174" s="41" t="s">
        <v>37</v>
      </c>
      <c r="B174" s="104" t="s">
        <v>337</v>
      </c>
      <c r="C174" s="104" t="s">
        <v>38</v>
      </c>
      <c r="D174" s="63" t="s">
        <v>538</v>
      </c>
      <c r="E174" s="25" t="s">
        <v>526</v>
      </c>
      <c r="F174" s="48">
        <v>45139</v>
      </c>
      <c r="G174" s="48">
        <v>45171</v>
      </c>
      <c r="H174" s="25">
        <v>100</v>
      </c>
      <c r="I174" s="25" t="s">
        <v>117</v>
      </c>
      <c r="J174" s="79">
        <v>0</v>
      </c>
      <c r="K174" s="47" t="s">
        <v>555</v>
      </c>
      <c r="L174" s="27">
        <v>28500000</v>
      </c>
      <c r="M174" s="27">
        <v>0</v>
      </c>
      <c r="N174" s="25" t="s">
        <v>120</v>
      </c>
      <c r="O174" s="25" t="s">
        <v>777</v>
      </c>
      <c r="P174" s="140">
        <v>0</v>
      </c>
      <c r="Q174" s="139">
        <v>20</v>
      </c>
      <c r="R174" s="27">
        <v>0</v>
      </c>
      <c r="S174" s="72" t="s">
        <v>1124</v>
      </c>
    </row>
    <row r="175" spans="1:19" ht="36.950000000000003" customHeight="1" x14ac:dyDescent="0.25">
      <c r="A175" s="41" t="s">
        <v>37</v>
      </c>
      <c r="B175" s="104" t="s">
        <v>337</v>
      </c>
      <c r="C175" s="104" t="s">
        <v>38</v>
      </c>
      <c r="D175" s="63" t="s">
        <v>539</v>
      </c>
      <c r="E175" s="25" t="s">
        <v>526</v>
      </c>
      <c r="F175" s="48">
        <v>45145</v>
      </c>
      <c r="G175" s="48">
        <v>45199</v>
      </c>
      <c r="H175" s="25">
        <v>100</v>
      </c>
      <c r="I175" s="25" t="s">
        <v>117</v>
      </c>
      <c r="J175" s="79">
        <v>0</v>
      </c>
      <c r="K175" s="47" t="s">
        <v>555</v>
      </c>
      <c r="L175" s="27">
        <v>56400000</v>
      </c>
      <c r="M175" s="27">
        <v>0</v>
      </c>
      <c r="N175" s="25" t="s">
        <v>120</v>
      </c>
      <c r="O175" s="25" t="s">
        <v>778</v>
      </c>
      <c r="P175" s="140">
        <v>0</v>
      </c>
      <c r="Q175" s="139">
        <v>40</v>
      </c>
      <c r="R175" s="27">
        <v>0</v>
      </c>
      <c r="S175" s="72" t="s">
        <v>1125</v>
      </c>
    </row>
    <row r="176" spans="1:19" ht="36.950000000000003" customHeight="1" x14ac:dyDescent="0.25">
      <c r="A176" s="41" t="s">
        <v>37</v>
      </c>
      <c r="B176" s="104" t="s">
        <v>337</v>
      </c>
      <c r="C176" s="104" t="s">
        <v>38</v>
      </c>
      <c r="D176" s="63" t="s">
        <v>540</v>
      </c>
      <c r="E176" s="25" t="s">
        <v>526</v>
      </c>
      <c r="F176" s="48">
        <v>45180</v>
      </c>
      <c r="G176" s="48">
        <v>45226</v>
      </c>
      <c r="H176" s="25">
        <v>100</v>
      </c>
      <c r="I176" s="25" t="s">
        <v>117</v>
      </c>
      <c r="J176" s="79">
        <v>0</v>
      </c>
      <c r="K176" s="47" t="s">
        <v>556</v>
      </c>
      <c r="L176" s="27">
        <v>16500000</v>
      </c>
      <c r="M176" s="27">
        <v>0</v>
      </c>
      <c r="N176" s="25" t="s">
        <v>120</v>
      </c>
      <c r="O176" s="25" t="s">
        <v>779</v>
      </c>
      <c r="P176" s="140">
        <v>0</v>
      </c>
      <c r="Q176" s="139">
        <v>20</v>
      </c>
      <c r="R176" s="27">
        <v>0</v>
      </c>
      <c r="S176" s="72" t="s">
        <v>1126</v>
      </c>
    </row>
    <row r="177" spans="1:19" s="102" customFormat="1" ht="36.950000000000003" customHeight="1" x14ac:dyDescent="0.25">
      <c r="A177" s="124" t="s">
        <v>37</v>
      </c>
      <c r="B177" s="67" t="s">
        <v>337</v>
      </c>
      <c r="C177" s="67" t="s">
        <v>38</v>
      </c>
      <c r="D177" s="129" t="s">
        <v>541</v>
      </c>
      <c r="E177" s="67" t="s">
        <v>526</v>
      </c>
      <c r="F177" s="130">
        <v>45208</v>
      </c>
      <c r="G177" s="130">
        <v>45252</v>
      </c>
      <c r="H177" s="67">
        <v>100</v>
      </c>
      <c r="I177" s="67" t="s">
        <v>117</v>
      </c>
      <c r="J177" s="127">
        <v>0</v>
      </c>
      <c r="K177" s="131" t="s">
        <v>555</v>
      </c>
      <c r="L177" s="128">
        <v>5000000</v>
      </c>
      <c r="M177" s="128">
        <v>0</v>
      </c>
      <c r="N177" s="67" t="s">
        <v>120</v>
      </c>
      <c r="O177" s="67" t="s">
        <v>780</v>
      </c>
      <c r="P177" s="143">
        <v>0</v>
      </c>
      <c r="Q177" s="150">
        <v>0</v>
      </c>
      <c r="R177" s="128">
        <v>0</v>
      </c>
      <c r="S177" s="123" t="s">
        <v>1127</v>
      </c>
    </row>
    <row r="178" spans="1:19" ht="36.950000000000003" customHeight="1" x14ac:dyDescent="0.25">
      <c r="A178" s="41" t="s">
        <v>37</v>
      </c>
      <c r="B178" s="104" t="s">
        <v>337</v>
      </c>
      <c r="C178" s="104" t="s">
        <v>38</v>
      </c>
      <c r="D178" s="63" t="s">
        <v>542</v>
      </c>
      <c r="E178" s="25" t="s">
        <v>526</v>
      </c>
      <c r="F178" s="48">
        <v>45208</v>
      </c>
      <c r="G178" s="48">
        <v>45260</v>
      </c>
      <c r="H178" s="25">
        <v>100</v>
      </c>
      <c r="I178" s="25" t="s">
        <v>117</v>
      </c>
      <c r="J178" s="79">
        <v>0</v>
      </c>
      <c r="K178" s="47" t="s">
        <v>555</v>
      </c>
      <c r="L178" s="27">
        <v>15315888</v>
      </c>
      <c r="M178" s="27">
        <v>0</v>
      </c>
      <c r="N178" s="25" t="s">
        <v>120</v>
      </c>
      <c r="O178" s="25" t="s">
        <v>781</v>
      </c>
      <c r="P178" s="140">
        <v>0</v>
      </c>
      <c r="Q178" s="139">
        <v>0</v>
      </c>
      <c r="R178" s="27">
        <v>0</v>
      </c>
      <c r="S178" s="25" t="s">
        <v>781</v>
      </c>
    </row>
    <row r="179" spans="1:19" ht="36.950000000000003" customHeight="1" x14ac:dyDescent="0.25">
      <c r="A179" s="41" t="s">
        <v>37</v>
      </c>
      <c r="B179" s="104" t="s">
        <v>337</v>
      </c>
      <c r="C179" s="104" t="s">
        <v>38</v>
      </c>
      <c r="D179" s="63" t="s">
        <v>543</v>
      </c>
      <c r="E179" s="25" t="s">
        <v>526</v>
      </c>
      <c r="F179" s="48">
        <v>44963</v>
      </c>
      <c r="G179" s="48">
        <v>44995</v>
      </c>
      <c r="H179" s="25">
        <v>100</v>
      </c>
      <c r="I179" s="25" t="s">
        <v>117</v>
      </c>
      <c r="J179" s="79">
        <v>100</v>
      </c>
      <c r="K179" s="47" t="s">
        <v>555</v>
      </c>
      <c r="L179" s="27">
        <v>21000000</v>
      </c>
      <c r="M179" s="27">
        <v>0</v>
      </c>
      <c r="N179" s="25" t="s">
        <v>944</v>
      </c>
      <c r="O179" s="25" t="s">
        <v>782</v>
      </c>
      <c r="P179" s="140">
        <v>0</v>
      </c>
      <c r="Q179" s="139">
        <v>100</v>
      </c>
      <c r="R179" s="27">
        <v>0</v>
      </c>
      <c r="S179" s="25" t="s">
        <v>782</v>
      </c>
    </row>
    <row r="180" spans="1:19" ht="36.950000000000003" customHeight="1" x14ac:dyDescent="0.25">
      <c r="A180" s="41" t="s">
        <v>37</v>
      </c>
      <c r="B180" s="104" t="s">
        <v>337</v>
      </c>
      <c r="C180" s="104" t="s">
        <v>38</v>
      </c>
      <c r="D180" s="63" t="s">
        <v>544</v>
      </c>
      <c r="E180" s="25" t="s">
        <v>526</v>
      </c>
      <c r="F180" s="48">
        <v>45180</v>
      </c>
      <c r="G180" s="48">
        <v>45260</v>
      </c>
      <c r="H180" s="25">
        <v>100</v>
      </c>
      <c r="I180" s="25" t="s">
        <v>117</v>
      </c>
      <c r="J180" s="79">
        <v>0</v>
      </c>
      <c r="K180" s="47" t="s">
        <v>558</v>
      </c>
      <c r="L180" s="27">
        <v>88000000</v>
      </c>
      <c r="M180" s="27">
        <v>0</v>
      </c>
      <c r="N180" s="25" t="s">
        <v>120</v>
      </c>
      <c r="O180" s="25" t="s">
        <v>783</v>
      </c>
      <c r="P180" s="140">
        <v>0</v>
      </c>
      <c r="Q180" s="139">
        <v>0</v>
      </c>
      <c r="R180" s="27">
        <v>0</v>
      </c>
      <c r="S180" s="25" t="s">
        <v>783</v>
      </c>
    </row>
    <row r="181" spans="1:19" ht="36.950000000000003" customHeight="1" x14ac:dyDescent="0.25">
      <c r="A181" s="41" t="s">
        <v>37</v>
      </c>
      <c r="B181" s="104" t="s">
        <v>337</v>
      </c>
      <c r="C181" s="104" t="s">
        <v>38</v>
      </c>
      <c r="D181" s="63" t="s">
        <v>545</v>
      </c>
      <c r="E181" s="25" t="s">
        <v>526</v>
      </c>
      <c r="F181" s="48">
        <v>45189</v>
      </c>
      <c r="G181" s="48">
        <v>45554</v>
      </c>
      <c r="H181" s="25">
        <v>100</v>
      </c>
      <c r="I181" s="25" t="s">
        <v>117</v>
      </c>
      <c r="J181" s="79">
        <v>0</v>
      </c>
      <c r="K181" s="47" t="s">
        <v>559</v>
      </c>
      <c r="L181" s="27">
        <v>150000000</v>
      </c>
      <c r="M181" s="27">
        <v>0</v>
      </c>
      <c r="N181" s="25" t="s">
        <v>120</v>
      </c>
      <c r="O181" s="25" t="s">
        <v>776</v>
      </c>
      <c r="P181" s="140">
        <v>0</v>
      </c>
      <c r="Q181" s="139">
        <v>20</v>
      </c>
      <c r="R181" s="27">
        <v>0</v>
      </c>
      <c r="S181" s="72" t="s">
        <v>1128</v>
      </c>
    </row>
    <row r="182" spans="1:19" ht="36.950000000000003" customHeight="1" x14ac:dyDescent="0.25">
      <c r="A182" s="41" t="s">
        <v>37</v>
      </c>
      <c r="B182" s="104" t="s">
        <v>337</v>
      </c>
      <c r="C182" s="104" t="s">
        <v>38</v>
      </c>
      <c r="D182" s="63" t="s">
        <v>546</v>
      </c>
      <c r="E182" s="25" t="s">
        <v>526</v>
      </c>
      <c r="F182" s="48">
        <v>45078</v>
      </c>
      <c r="G182" s="48">
        <v>44827</v>
      </c>
      <c r="H182" s="25">
        <v>100</v>
      </c>
      <c r="I182" s="25" t="s">
        <v>117</v>
      </c>
      <c r="J182" s="79">
        <v>0</v>
      </c>
      <c r="K182" s="49" t="s">
        <v>560</v>
      </c>
      <c r="L182" s="27">
        <v>15000000</v>
      </c>
      <c r="M182" s="27">
        <v>0</v>
      </c>
      <c r="N182" s="25" t="s">
        <v>120</v>
      </c>
      <c r="O182" s="25" t="s">
        <v>784</v>
      </c>
      <c r="P182" s="140">
        <v>0</v>
      </c>
      <c r="Q182" s="139">
        <v>20</v>
      </c>
      <c r="R182" s="27">
        <v>0</v>
      </c>
      <c r="S182" s="72" t="s">
        <v>1129</v>
      </c>
    </row>
    <row r="183" spans="1:19" ht="36.950000000000003" customHeight="1" x14ac:dyDescent="0.25">
      <c r="A183" s="41" t="s">
        <v>37</v>
      </c>
      <c r="B183" s="104" t="s">
        <v>337</v>
      </c>
      <c r="C183" s="104" t="s">
        <v>38</v>
      </c>
      <c r="D183" s="63" t="s">
        <v>547</v>
      </c>
      <c r="E183" s="25" t="s">
        <v>526</v>
      </c>
      <c r="F183" s="51">
        <v>44958</v>
      </c>
      <c r="G183" s="51">
        <v>45110</v>
      </c>
      <c r="H183" s="25">
        <v>100</v>
      </c>
      <c r="I183" s="25" t="s">
        <v>117</v>
      </c>
      <c r="J183" s="79">
        <v>0</v>
      </c>
      <c r="K183" s="49" t="s">
        <v>561</v>
      </c>
      <c r="L183" s="27">
        <v>300000000</v>
      </c>
      <c r="M183" s="27">
        <v>0</v>
      </c>
      <c r="N183" s="25" t="s">
        <v>120</v>
      </c>
      <c r="O183" s="25" t="s">
        <v>785</v>
      </c>
      <c r="P183" s="140">
        <v>0</v>
      </c>
      <c r="Q183" s="139">
        <v>15</v>
      </c>
      <c r="R183" s="27">
        <v>0</v>
      </c>
      <c r="S183" s="72" t="s">
        <v>1130</v>
      </c>
    </row>
    <row r="184" spans="1:19" ht="36.950000000000003" customHeight="1" x14ac:dyDescent="0.25">
      <c r="A184" s="41" t="s">
        <v>37</v>
      </c>
      <c r="B184" s="104" t="s">
        <v>337</v>
      </c>
      <c r="C184" s="104" t="s">
        <v>38</v>
      </c>
      <c r="D184" s="63" t="s">
        <v>548</v>
      </c>
      <c r="E184" s="25" t="s">
        <v>526</v>
      </c>
      <c r="F184" s="51">
        <v>44958</v>
      </c>
      <c r="G184" s="51">
        <v>44986</v>
      </c>
      <c r="H184" s="25">
        <v>100</v>
      </c>
      <c r="I184" s="25" t="s">
        <v>117</v>
      </c>
      <c r="J184" s="79">
        <v>15</v>
      </c>
      <c r="K184" s="49" t="s">
        <v>562</v>
      </c>
      <c r="L184" s="27">
        <v>70000000</v>
      </c>
      <c r="M184" s="27">
        <v>0</v>
      </c>
      <c r="N184" s="25" t="s">
        <v>944</v>
      </c>
      <c r="O184" s="25" t="s">
        <v>786</v>
      </c>
      <c r="P184" s="140">
        <v>0</v>
      </c>
      <c r="Q184" s="139">
        <v>15</v>
      </c>
      <c r="R184" s="27">
        <v>0</v>
      </c>
      <c r="S184" s="25" t="s">
        <v>786</v>
      </c>
    </row>
    <row r="185" spans="1:19" ht="36.950000000000003" customHeight="1" x14ac:dyDescent="0.25">
      <c r="A185" s="41" t="s">
        <v>37</v>
      </c>
      <c r="B185" s="104" t="s">
        <v>337</v>
      </c>
      <c r="C185" s="104" t="s">
        <v>38</v>
      </c>
      <c r="D185" s="63" t="s">
        <v>549</v>
      </c>
      <c r="E185" s="25" t="s">
        <v>526</v>
      </c>
      <c r="F185" s="51">
        <v>44986</v>
      </c>
      <c r="G185" s="51">
        <v>45260</v>
      </c>
      <c r="H185" s="25">
        <v>100</v>
      </c>
      <c r="I185" s="25" t="s">
        <v>117</v>
      </c>
      <c r="J185" s="79">
        <v>10</v>
      </c>
      <c r="K185" s="49" t="s">
        <v>563</v>
      </c>
      <c r="L185" s="27">
        <v>70000000</v>
      </c>
      <c r="M185" s="27">
        <v>0</v>
      </c>
      <c r="N185" s="25" t="s">
        <v>944</v>
      </c>
      <c r="O185" s="25" t="s">
        <v>787</v>
      </c>
      <c r="P185" s="140">
        <v>0</v>
      </c>
      <c r="Q185" s="139">
        <v>20</v>
      </c>
      <c r="R185" s="27">
        <v>0</v>
      </c>
      <c r="S185" s="72" t="s">
        <v>1131</v>
      </c>
    </row>
    <row r="186" spans="1:19" ht="36.950000000000003" customHeight="1" x14ac:dyDescent="0.25">
      <c r="A186" s="41" t="s">
        <v>37</v>
      </c>
      <c r="B186" s="104" t="s">
        <v>337</v>
      </c>
      <c r="C186" s="104" t="s">
        <v>38</v>
      </c>
      <c r="D186" s="63" t="s">
        <v>550</v>
      </c>
      <c r="E186" s="25" t="s">
        <v>526</v>
      </c>
      <c r="F186" s="51">
        <v>44958</v>
      </c>
      <c r="G186" s="51">
        <v>45137</v>
      </c>
      <c r="H186" s="25">
        <v>100</v>
      </c>
      <c r="I186" s="25" t="s">
        <v>117</v>
      </c>
      <c r="J186" s="79">
        <v>0</v>
      </c>
      <c r="K186" s="49" t="s">
        <v>563</v>
      </c>
      <c r="L186" s="27">
        <v>50000000</v>
      </c>
      <c r="M186" s="27">
        <v>0</v>
      </c>
      <c r="N186" s="25" t="s">
        <v>120</v>
      </c>
      <c r="O186" s="25" t="s">
        <v>788</v>
      </c>
      <c r="P186" s="140">
        <v>0</v>
      </c>
      <c r="Q186" s="139">
        <v>20</v>
      </c>
      <c r="R186" s="27">
        <v>0</v>
      </c>
      <c r="S186" s="72" t="s">
        <v>1132</v>
      </c>
    </row>
    <row r="187" spans="1:19" ht="36.950000000000003" customHeight="1" x14ac:dyDescent="0.25">
      <c r="A187" s="41" t="s">
        <v>37</v>
      </c>
      <c r="B187" s="104" t="s">
        <v>337</v>
      </c>
      <c r="C187" s="104" t="s">
        <v>38</v>
      </c>
      <c r="D187" s="63" t="s">
        <v>551</v>
      </c>
      <c r="E187" s="25" t="s">
        <v>526</v>
      </c>
      <c r="F187" s="51">
        <v>44986</v>
      </c>
      <c r="G187" s="51">
        <v>45260</v>
      </c>
      <c r="H187" s="25">
        <v>100</v>
      </c>
      <c r="I187" s="25" t="s">
        <v>117</v>
      </c>
      <c r="J187" s="79">
        <v>10</v>
      </c>
      <c r="K187" s="49" t="s">
        <v>563</v>
      </c>
      <c r="L187" s="27">
        <v>10000000</v>
      </c>
      <c r="M187" s="27">
        <v>0</v>
      </c>
      <c r="N187" s="25" t="s">
        <v>120</v>
      </c>
      <c r="O187" s="25" t="s">
        <v>1133</v>
      </c>
      <c r="P187" s="140">
        <v>0</v>
      </c>
      <c r="Q187" s="139">
        <v>15</v>
      </c>
      <c r="R187" s="27">
        <v>0</v>
      </c>
      <c r="S187" s="72" t="s">
        <v>1134</v>
      </c>
    </row>
    <row r="188" spans="1:19" ht="36.950000000000003" customHeight="1" x14ac:dyDescent="0.25">
      <c r="A188" s="41" t="s">
        <v>37</v>
      </c>
      <c r="B188" s="104" t="s">
        <v>337</v>
      </c>
      <c r="C188" s="104" t="s">
        <v>38</v>
      </c>
      <c r="D188" s="63" t="s">
        <v>1037</v>
      </c>
      <c r="E188" s="25" t="s">
        <v>526</v>
      </c>
      <c r="F188" s="51">
        <v>44986</v>
      </c>
      <c r="G188" s="51">
        <v>45260</v>
      </c>
      <c r="H188" s="25">
        <v>100</v>
      </c>
      <c r="I188" s="25" t="s">
        <v>117</v>
      </c>
      <c r="J188" s="79">
        <v>0</v>
      </c>
      <c r="K188" s="49" t="s">
        <v>563</v>
      </c>
      <c r="L188" s="27">
        <v>10000000</v>
      </c>
      <c r="M188" s="27">
        <v>0</v>
      </c>
      <c r="N188" s="25" t="s">
        <v>120</v>
      </c>
      <c r="O188" s="25" t="s">
        <v>788</v>
      </c>
      <c r="P188" s="140">
        <v>0</v>
      </c>
      <c r="Q188" s="139">
        <v>0</v>
      </c>
      <c r="R188" s="27">
        <v>0</v>
      </c>
      <c r="S188" s="25" t="s">
        <v>788</v>
      </c>
    </row>
    <row r="189" spans="1:19" ht="36.950000000000003" customHeight="1" x14ac:dyDescent="0.25">
      <c r="A189" s="41" t="s">
        <v>37</v>
      </c>
      <c r="B189" s="104" t="s">
        <v>337</v>
      </c>
      <c r="C189" s="104" t="s">
        <v>38</v>
      </c>
      <c r="D189" s="63" t="s">
        <v>552</v>
      </c>
      <c r="E189" s="25" t="s">
        <v>526</v>
      </c>
      <c r="F189" s="51">
        <v>45078</v>
      </c>
      <c r="G189" s="51">
        <v>45290</v>
      </c>
      <c r="H189" s="25">
        <v>100</v>
      </c>
      <c r="I189" s="25" t="s">
        <v>117</v>
      </c>
      <c r="J189" s="79">
        <v>40</v>
      </c>
      <c r="K189" s="49" t="s">
        <v>563</v>
      </c>
      <c r="L189" s="27">
        <v>20797190</v>
      </c>
      <c r="M189" s="27">
        <v>0</v>
      </c>
      <c r="N189" s="25" t="s">
        <v>944</v>
      </c>
      <c r="O189" s="104" t="s">
        <v>789</v>
      </c>
      <c r="P189" s="140">
        <v>0</v>
      </c>
      <c r="Q189" s="139">
        <v>40</v>
      </c>
      <c r="R189" s="27">
        <v>0</v>
      </c>
      <c r="S189" s="25" t="s">
        <v>788</v>
      </c>
    </row>
    <row r="190" spans="1:19" ht="36.950000000000003" customHeight="1" x14ac:dyDescent="0.25">
      <c r="A190" s="41" t="s">
        <v>37</v>
      </c>
      <c r="B190" s="104" t="s">
        <v>337</v>
      </c>
      <c r="C190" s="104" t="s">
        <v>38</v>
      </c>
      <c r="D190" s="63" t="s">
        <v>553</v>
      </c>
      <c r="E190" s="25" t="s">
        <v>526</v>
      </c>
      <c r="F190" s="51">
        <v>44958</v>
      </c>
      <c r="G190" s="51">
        <v>45290</v>
      </c>
      <c r="H190" s="25">
        <v>100</v>
      </c>
      <c r="I190" s="25" t="s">
        <v>117</v>
      </c>
      <c r="J190" s="79">
        <v>0</v>
      </c>
      <c r="K190" s="25" t="s">
        <v>563</v>
      </c>
      <c r="L190" s="27">
        <v>24000000</v>
      </c>
      <c r="M190" s="27">
        <v>0</v>
      </c>
      <c r="N190" s="25" t="s">
        <v>120</v>
      </c>
      <c r="O190" s="25" t="s">
        <v>788</v>
      </c>
      <c r="P190" s="140">
        <v>0</v>
      </c>
      <c r="Q190" s="139">
        <v>0</v>
      </c>
      <c r="R190" s="27">
        <v>0</v>
      </c>
      <c r="S190" s="25" t="s">
        <v>788</v>
      </c>
    </row>
    <row r="191" spans="1:19" ht="36.950000000000003" customHeight="1" x14ac:dyDescent="0.25">
      <c r="A191" s="41"/>
      <c r="B191" s="104" t="s">
        <v>337</v>
      </c>
      <c r="C191" s="104" t="s">
        <v>38</v>
      </c>
      <c r="D191" s="63" t="s">
        <v>1137</v>
      </c>
      <c r="E191" s="25" t="s">
        <v>526</v>
      </c>
      <c r="F191" s="51"/>
      <c r="G191" s="51"/>
      <c r="H191" s="25">
        <v>100</v>
      </c>
      <c r="I191" s="25"/>
      <c r="J191" s="79"/>
      <c r="K191" s="25"/>
      <c r="L191" s="27">
        <v>12314310</v>
      </c>
      <c r="M191" s="27">
        <v>0</v>
      </c>
      <c r="N191" s="25"/>
      <c r="O191" s="25" t="s">
        <v>788</v>
      </c>
      <c r="P191" s="140"/>
      <c r="Q191" s="139">
        <v>40</v>
      </c>
      <c r="R191" s="27">
        <v>0</v>
      </c>
      <c r="S191" s="72" t="s">
        <v>1138</v>
      </c>
    </row>
    <row r="192" spans="1:19" ht="36.950000000000003" customHeight="1" x14ac:dyDescent="0.25">
      <c r="A192" s="41" t="s">
        <v>37</v>
      </c>
      <c r="B192" s="103" t="s">
        <v>338</v>
      </c>
      <c r="C192" s="104" t="s">
        <v>39</v>
      </c>
      <c r="D192" s="58" t="s">
        <v>197</v>
      </c>
      <c r="E192" s="25" t="s">
        <v>101</v>
      </c>
      <c r="F192" s="26">
        <v>44959</v>
      </c>
      <c r="G192" s="26">
        <v>45290</v>
      </c>
      <c r="H192" s="25">
        <v>80</v>
      </c>
      <c r="I192" s="25" t="s">
        <v>117</v>
      </c>
      <c r="J192" s="90">
        <v>10</v>
      </c>
      <c r="K192" s="25" t="s">
        <v>198</v>
      </c>
      <c r="L192" s="27">
        <v>35253232</v>
      </c>
      <c r="M192" s="27">
        <v>0</v>
      </c>
      <c r="N192" s="25" t="s">
        <v>944</v>
      </c>
      <c r="O192" s="25" t="s">
        <v>1135</v>
      </c>
      <c r="P192" s="140">
        <v>1</v>
      </c>
      <c r="Q192" s="139">
        <v>70</v>
      </c>
      <c r="R192" s="27">
        <v>24754906</v>
      </c>
      <c r="S192" s="25" t="s">
        <v>1136</v>
      </c>
    </row>
    <row r="193" spans="1:19" ht="36.950000000000003" customHeight="1" x14ac:dyDescent="0.25">
      <c r="A193" s="41" t="s">
        <v>37</v>
      </c>
      <c r="B193" s="103" t="s">
        <v>338</v>
      </c>
      <c r="C193" s="20" t="s">
        <v>263</v>
      </c>
      <c r="D193" s="62" t="s">
        <v>264</v>
      </c>
      <c r="E193" s="25" t="s">
        <v>262</v>
      </c>
      <c r="F193" s="26">
        <v>44959</v>
      </c>
      <c r="G193" s="26">
        <v>45290</v>
      </c>
      <c r="H193" s="25">
        <v>100</v>
      </c>
      <c r="I193" s="25" t="s">
        <v>117</v>
      </c>
      <c r="J193" s="79">
        <v>0</v>
      </c>
      <c r="K193" s="20" t="s">
        <v>268</v>
      </c>
      <c r="L193" s="23">
        <v>7290000</v>
      </c>
      <c r="M193" s="27">
        <v>0</v>
      </c>
      <c r="N193" s="25" t="s">
        <v>944</v>
      </c>
      <c r="O193" s="25" t="s">
        <v>865</v>
      </c>
      <c r="P193" s="140">
        <v>0</v>
      </c>
      <c r="Q193" s="139">
        <v>0</v>
      </c>
      <c r="R193" s="27">
        <v>0</v>
      </c>
      <c r="S193" s="72" t="s">
        <v>707</v>
      </c>
    </row>
    <row r="194" spans="1:19" ht="36.950000000000003" customHeight="1" x14ac:dyDescent="0.25">
      <c r="A194" s="41" t="s">
        <v>37</v>
      </c>
      <c r="B194" s="103" t="s">
        <v>338</v>
      </c>
      <c r="C194" s="20" t="s">
        <v>265</v>
      </c>
      <c r="D194" s="59" t="s">
        <v>266</v>
      </c>
      <c r="E194" s="25" t="s">
        <v>262</v>
      </c>
      <c r="F194" s="26">
        <v>44959</v>
      </c>
      <c r="G194" s="26">
        <v>45290</v>
      </c>
      <c r="H194" s="25">
        <v>100</v>
      </c>
      <c r="I194" s="25" t="s">
        <v>117</v>
      </c>
      <c r="J194" s="79">
        <v>0</v>
      </c>
      <c r="K194" s="20" t="s">
        <v>269</v>
      </c>
      <c r="L194" s="23">
        <v>3915000</v>
      </c>
      <c r="M194" s="27">
        <v>0</v>
      </c>
      <c r="N194" s="25" t="s">
        <v>120</v>
      </c>
      <c r="O194" s="25" t="s">
        <v>866</v>
      </c>
      <c r="P194" s="140">
        <v>0</v>
      </c>
      <c r="Q194" s="139">
        <v>0</v>
      </c>
      <c r="R194" s="27">
        <v>0</v>
      </c>
      <c r="S194" s="72" t="s">
        <v>707</v>
      </c>
    </row>
    <row r="195" spans="1:19" ht="36.950000000000003" customHeight="1" x14ac:dyDescent="0.25">
      <c r="A195" s="41" t="s">
        <v>37</v>
      </c>
      <c r="B195" s="103" t="s">
        <v>338</v>
      </c>
      <c r="C195" s="20" t="s">
        <v>265</v>
      </c>
      <c r="D195" s="59" t="s">
        <v>267</v>
      </c>
      <c r="E195" s="25" t="s">
        <v>262</v>
      </c>
      <c r="F195" s="26">
        <v>44959</v>
      </c>
      <c r="G195" s="26">
        <v>45290</v>
      </c>
      <c r="H195" s="25">
        <v>100</v>
      </c>
      <c r="I195" s="25" t="s">
        <v>117</v>
      </c>
      <c r="J195" s="79">
        <v>25</v>
      </c>
      <c r="K195" s="20" t="s">
        <v>270</v>
      </c>
      <c r="L195" s="27">
        <v>10000000</v>
      </c>
      <c r="M195" s="27">
        <v>0</v>
      </c>
      <c r="N195" s="25" t="s">
        <v>944</v>
      </c>
      <c r="O195" s="25" t="s">
        <v>867</v>
      </c>
      <c r="P195" s="140">
        <v>0</v>
      </c>
      <c r="Q195" s="139">
        <v>50</v>
      </c>
      <c r="R195" s="27">
        <v>0</v>
      </c>
      <c r="S195" s="72" t="s">
        <v>1210</v>
      </c>
    </row>
    <row r="196" spans="1:19" ht="36.950000000000003" customHeight="1" x14ac:dyDescent="0.25">
      <c r="A196" s="41" t="s">
        <v>37</v>
      </c>
      <c r="B196" s="103" t="s">
        <v>338</v>
      </c>
      <c r="C196" s="20" t="s">
        <v>281</v>
      </c>
      <c r="D196" s="62" t="s">
        <v>282</v>
      </c>
      <c r="E196" s="25" t="s">
        <v>116</v>
      </c>
      <c r="F196" s="26">
        <v>44959</v>
      </c>
      <c r="G196" s="26">
        <v>45290</v>
      </c>
      <c r="H196" s="25">
        <v>100</v>
      </c>
      <c r="I196" s="25" t="s">
        <v>117</v>
      </c>
      <c r="J196" s="79">
        <v>10</v>
      </c>
      <c r="K196" s="20" t="s">
        <v>285</v>
      </c>
      <c r="L196" s="27">
        <v>150000000</v>
      </c>
      <c r="M196" s="27">
        <v>0</v>
      </c>
      <c r="N196" s="25" t="s">
        <v>944</v>
      </c>
      <c r="O196" s="25" t="s">
        <v>819</v>
      </c>
      <c r="P196" s="140">
        <v>0</v>
      </c>
      <c r="Q196" s="139">
        <v>20</v>
      </c>
      <c r="R196" s="27">
        <v>0</v>
      </c>
      <c r="S196" s="72" t="s">
        <v>1361</v>
      </c>
    </row>
    <row r="197" spans="1:19" ht="36.950000000000003" customHeight="1" x14ac:dyDescent="0.25">
      <c r="A197" s="41" t="s">
        <v>37</v>
      </c>
      <c r="B197" s="103" t="s">
        <v>338</v>
      </c>
      <c r="C197" s="20" t="s">
        <v>283</v>
      </c>
      <c r="D197" s="62" t="s">
        <v>284</v>
      </c>
      <c r="E197" s="104" t="s">
        <v>116</v>
      </c>
      <c r="F197" s="26">
        <v>44959</v>
      </c>
      <c r="G197" s="26">
        <v>45290</v>
      </c>
      <c r="H197" s="25">
        <v>100</v>
      </c>
      <c r="I197" s="25" t="s">
        <v>117</v>
      </c>
      <c r="J197" s="79">
        <v>10</v>
      </c>
      <c r="K197" s="20" t="s">
        <v>286</v>
      </c>
      <c r="L197" s="27">
        <v>20000000</v>
      </c>
      <c r="M197" s="27">
        <v>0</v>
      </c>
      <c r="N197" s="25" t="s">
        <v>944</v>
      </c>
      <c r="O197" s="25" t="s">
        <v>820</v>
      </c>
      <c r="P197" s="140">
        <v>0</v>
      </c>
      <c r="Q197" s="139">
        <v>80</v>
      </c>
      <c r="R197" s="27">
        <v>0</v>
      </c>
      <c r="S197" s="72" t="s">
        <v>1215</v>
      </c>
    </row>
    <row r="198" spans="1:19" ht="36.950000000000003" customHeight="1" x14ac:dyDescent="0.25">
      <c r="A198" s="41" t="s">
        <v>40</v>
      </c>
      <c r="B198" s="104" t="s">
        <v>339</v>
      </c>
      <c r="C198" s="104" t="s">
        <v>41</v>
      </c>
      <c r="D198" s="58" t="s">
        <v>1038</v>
      </c>
      <c r="E198" s="25" t="s">
        <v>101</v>
      </c>
      <c r="F198" s="26">
        <v>44959</v>
      </c>
      <c r="G198" s="26">
        <v>45290</v>
      </c>
      <c r="H198" s="25">
        <v>95</v>
      </c>
      <c r="I198" s="25" t="s">
        <v>117</v>
      </c>
      <c r="J198" s="90">
        <v>0</v>
      </c>
      <c r="K198" s="25" t="s">
        <v>590</v>
      </c>
      <c r="L198" s="27">
        <v>26869427</v>
      </c>
      <c r="M198" s="27">
        <v>0</v>
      </c>
      <c r="N198" s="25" t="s">
        <v>944</v>
      </c>
      <c r="O198" s="25" t="s">
        <v>872</v>
      </c>
      <c r="P198" s="140">
        <v>1</v>
      </c>
      <c r="Q198" s="139">
        <v>87</v>
      </c>
      <c r="R198" s="27">
        <v>7676857</v>
      </c>
      <c r="S198" s="72" t="s">
        <v>1139</v>
      </c>
    </row>
    <row r="199" spans="1:19" ht="36.950000000000003" customHeight="1" x14ac:dyDescent="0.25">
      <c r="A199" s="41" t="s">
        <v>40</v>
      </c>
      <c r="B199" s="104" t="s">
        <v>340</v>
      </c>
      <c r="C199" s="104" t="s">
        <v>42</v>
      </c>
      <c r="D199" s="58" t="s">
        <v>591</v>
      </c>
      <c r="E199" s="25" t="s">
        <v>106</v>
      </c>
      <c r="F199" s="26">
        <v>44959</v>
      </c>
      <c r="G199" s="26">
        <v>45290</v>
      </c>
      <c r="H199" s="25">
        <v>100</v>
      </c>
      <c r="I199" s="25" t="s">
        <v>117</v>
      </c>
      <c r="J199" s="90">
        <v>0</v>
      </c>
      <c r="K199" s="25" t="s">
        <v>592</v>
      </c>
      <c r="L199" s="27">
        <v>0</v>
      </c>
      <c r="M199" s="27">
        <v>0</v>
      </c>
      <c r="N199" s="25" t="s">
        <v>944</v>
      </c>
      <c r="O199" s="25" t="s">
        <v>873</v>
      </c>
      <c r="P199" s="140">
        <v>1</v>
      </c>
      <c r="Q199" s="139">
        <v>40</v>
      </c>
      <c r="R199" s="27">
        <v>0</v>
      </c>
      <c r="S199" s="73" t="s">
        <v>1327</v>
      </c>
    </row>
    <row r="200" spans="1:19" ht="36.950000000000003" customHeight="1" x14ac:dyDescent="0.25">
      <c r="A200" s="41" t="s">
        <v>40</v>
      </c>
      <c r="B200" s="104" t="s">
        <v>340</v>
      </c>
      <c r="C200" s="104" t="s">
        <v>151</v>
      </c>
      <c r="D200" s="57" t="s">
        <v>1052</v>
      </c>
      <c r="E200" s="25" t="s">
        <v>121</v>
      </c>
      <c r="F200" s="26">
        <v>44987</v>
      </c>
      <c r="G200" s="26">
        <v>45290</v>
      </c>
      <c r="H200" s="25">
        <v>100</v>
      </c>
      <c r="I200" s="25" t="s">
        <v>117</v>
      </c>
      <c r="J200" s="79">
        <v>15</v>
      </c>
      <c r="K200" s="104" t="s">
        <v>151</v>
      </c>
      <c r="L200" s="23">
        <v>18000000</v>
      </c>
      <c r="M200" s="27">
        <v>0</v>
      </c>
      <c r="N200" s="25" t="s">
        <v>944</v>
      </c>
      <c r="O200" s="25" t="s">
        <v>713</v>
      </c>
      <c r="P200" s="140">
        <v>0</v>
      </c>
      <c r="Q200" s="139">
        <v>25</v>
      </c>
      <c r="R200" s="27">
        <v>0</v>
      </c>
      <c r="S200" s="72" t="s">
        <v>1217</v>
      </c>
    </row>
    <row r="201" spans="1:19" ht="36.950000000000003" customHeight="1" x14ac:dyDescent="0.25">
      <c r="A201" s="41" t="s">
        <v>40</v>
      </c>
      <c r="B201" s="104" t="s">
        <v>340</v>
      </c>
      <c r="C201" s="104" t="s">
        <v>154</v>
      </c>
      <c r="D201" s="57" t="s">
        <v>714</v>
      </c>
      <c r="E201" s="25" t="s">
        <v>121</v>
      </c>
      <c r="F201" s="26">
        <v>44959</v>
      </c>
      <c r="G201" s="26">
        <v>45290</v>
      </c>
      <c r="H201" s="25">
        <v>100</v>
      </c>
      <c r="I201" s="25" t="s">
        <v>117</v>
      </c>
      <c r="J201" s="79">
        <v>5</v>
      </c>
      <c r="K201" s="104" t="s">
        <v>154</v>
      </c>
      <c r="L201" s="24">
        <v>65000000</v>
      </c>
      <c r="M201" s="27">
        <v>0</v>
      </c>
      <c r="N201" s="25" t="s">
        <v>944</v>
      </c>
      <c r="O201" s="25" t="s">
        <v>715</v>
      </c>
      <c r="P201" s="140">
        <v>0</v>
      </c>
      <c r="Q201" s="139">
        <v>5</v>
      </c>
      <c r="R201" s="27">
        <v>0</v>
      </c>
      <c r="S201" s="72" t="s">
        <v>1218</v>
      </c>
    </row>
    <row r="202" spans="1:19" ht="36.950000000000003" customHeight="1" x14ac:dyDescent="0.25">
      <c r="A202" s="41" t="s">
        <v>40</v>
      </c>
      <c r="B202" s="104" t="s">
        <v>340</v>
      </c>
      <c r="C202" s="104" t="s">
        <v>153</v>
      </c>
      <c r="D202" s="57" t="s">
        <v>716</v>
      </c>
      <c r="E202" s="25" t="s">
        <v>121</v>
      </c>
      <c r="F202" s="26">
        <v>44959</v>
      </c>
      <c r="G202" s="26">
        <v>45290</v>
      </c>
      <c r="H202" s="25">
        <v>100</v>
      </c>
      <c r="I202" s="25" t="s">
        <v>117</v>
      </c>
      <c r="J202" s="79">
        <v>15</v>
      </c>
      <c r="K202" s="104" t="s">
        <v>153</v>
      </c>
      <c r="L202" s="24">
        <v>33667777</v>
      </c>
      <c r="M202" s="27">
        <v>0</v>
      </c>
      <c r="N202" s="25" t="s">
        <v>944</v>
      </c>
      <c r="O202" s="25" t="s">
        <v>717</v>
      </c>
      <c r="P202" s="140">
        <v>0</v>
      </c>
      <c r="Q202" s="139">
        <v>100</v>
      </c>
      <c r="R202" s="24">
        <v>33667777</v>
      </c>
      <c r="S202" s="72" t="s">
        <v>1219</v>
      </c>
    </row>
    <row r="203" spans="1:19" ht="36.950000000000003" customHeight="1" x14ac:dyDescent="0.25">
      <c r="A203" s="41" t="s">
        <v>40</v>
      </c>
      <c r="B203" s="104" t="s">
        <v>340</v>
      </c>
      <c r="C203" s="104" t="s">
        <v>155</v>
      </c>
      <c r="D203" s="58" t="s">
        <v>152</v>
      </c>
      <c r="E203" s="25" t="s">
        <v>121</v>
      </c>
      <c r="F203" s="26">
        <v>45140</v>
      </c>
      <c r="G203" s="26">
        <v>45290</v>
      </c>
      <c r="H203" s="25">
        <v>100</v>
      </c>
      <c r="I203" s="25" t="s">
        <v>117</v>
      </c>
      <c r="J203" s="79">
        <v>0</v>
      </c>
      <c r="K203" s="104" t="s">
        <v>155</v>
      </c>
      <c r="L203" s="23">
        <v>9000000</v>
      </c>
      <c r="M203" s="27">
        <v>0</v>
      </c>
      <c r="N203" s="25" t="s">
        <v>944</v>
      </c>
      <c r="O203" s="25" t="s">
        <v>1047</v>
      </c>
      <c r="P203" s="140">
        <v>0</v>
      </c>
      <c r="Q203" s="139">
        <v>0</v>
      </c>
      <c r="R203" s="27">
        <v>0</v>
      </c>
      <c r="S203" s="72" t="s">
        <v>1220</v>
      </c>
    </row>
    <row r="204" spans="1:19" ht="36.950000000000003" customHeight="1" x14ac:dyDescent="0.25">
      <c r="A204" s="45" t="s">
        <v>43</v>
      </c>
      <c r="B204" s="29" t="s">
        <v>341</v>
      </c>
      <c r="C204" s="104" t="s">
        <v>44</v>
      </c>
      <c r="D204" s="58" t="s">
        <v>809</v>
      </c>
      <c r="E204" s="25" t="s">
        <v>107</v>
      </c>
      <c r="F204" s="26">
        <v>44959</v>
      </c>
      <c r="G204" s="26">
        <v>45290</v>
      </c>
      <c r="H204" s="25">
        <v>80</v>
      </c>
      <c r="I204" s="25" t="s">
        <v>117</v>
      </c>
      <c r="J204" s="90">
        <v>25</v>
      </c>
      <c r="K204" s="25" t="s">
        <v>146</v>
      </c>
      <c r="L204" s="27">
        <v>0</v>
      </c>
      <c r="M204" s="27">
        <v>0</v>
      </c>
      <c r="N204" s="25" t="s">
        <v>944</v>
      </c>
      <c r="O204" s="25" t="s">
        <v>884</v>
      </c>
      <c r="P204" s="140">
        <v>1</v>
      </c>
      <c r="Q204" s="139">
        <v>35</v>
      </c>
      <c r="R204" s="27">
        <v>0</v>
      </c>
      <c r="S204" s="72" t="s">
        <v>1362</v>
      </c>
    </row>
    <row r="205" spans="1:19" ht="36.950000000000003" customHeight="1" x14ac:dyDescent="0.25">
      <c r="A205" s="45" t="s">
        <v>43</v>
      </c>
      <c r="B205" s="29" t="s">
        <v>341</v>
      </c>
      <c r="C205" s="104" t="s">
        <v>141</v>
      </c>
      <c r="D205" s="58" t="s">
        <v>134</v>
      </c>
      <c r="E205" s="25" t="s">
        <v>107</v>
      </c>
      <c r="F205" s="26">
        <v>44959</v>
      </c>
      <c r="G205" s="26">
        <v>45290</v>
      </c>
      <c r="H205" s="25">
        <v>100</v>
      </c>
      <c r="I205" s="25" t="s">
        <v>117</v>
      </c>
      <c r="J205" s="79">
        <v>0</v>
      </c>
      <c r="K205" s="25" t="s">
        <v>143</v>
      </c>
      <c r="L205" s="27">
        <v>300000000</v>
      </c>
      <c r="M205" s="27">
        <v>0</v>
      </c>
      <c r="N205" s="25" t="s">
        <v>944</v>
      </c>
      <c r="O205" s="25" t="s">
        <v>1019</v>
      </c>
      <c r="P205" s="140">
        <v>0</v>
      </c>
      <c r="Q205" s="139">
        <v>5</v>
      </c>
      <c r="R205" s="27">
        <v>0</v>
      </c>
      <c r="S205" s="72" t="s">
        <v>1363</v>
      </c>
    </row>
    <row r="206" spans="1:19" s="102" customFormat="1" ht="36.950000000000003" customHeight="1" x14ac:dyDescent="0.25">
      <c r="A206" s="132" t="s">
        <v>43</v>
      </c>
      <c r="B206" s="133" t="s">
        <v>341</v>
      </c>
      <c r="C206" s="67" t="s">
        <v>142</v>
      </c>
      <c r="D206" s="67" t="s">
        <v>135</v>
      </c>
      <c r="E206" s="67" t="s">
        <v>107</v>
      </c>
      <c r="F206" s="126">
        <v>44959</v>
      </c>
      <c r="G206" s="126">
        <v>45290</v>
      </c>
      <c r="H206" s="67">
        <v>100</v>
      </c>
      <c r="I206" s="67" t="s">
        <v>117</v>
      </c>
      <c r="J206" s="127">
        <v>0</v>
      </c>
      <c r="K206" s="67" t="s">
        <v>142</v>
      </c>
      <c r="L206" s="128">
        <v>2000000</v>
      </c>
      <c r="M206" s="128">
        <v>0</v>
      </c>
      <c r="N206" s="67" t="s">
        <v>944</v>
      </c>
      <c r="O206" s="67" t="s">
        <v>1019</v>
      </c>
      <c r="P206" s="143">
        <v>0</v>
      </c>
      <c r="Q206" s="150">
        <v>5</v>
      </c>
      <c r="R206" s="128">
        <v>0</v>
      </c>
      <c r="S206" s="123" t="s">
        <v>1364</v>
      </c>
    </row>
    <row r="207" spans="1:19" ht="36.950000000000003" customHeight="1" x14ac:dyDescent="0.25">
      <c r="A207" s="45" t="s">
        <v>43</v>
      </c>
      <c r="B207" s="29" t="s">
        <v>341</v>
      </c>
      <c r="C207" s="25" t="s">
        <v>144</v>
      </c>
      <c r="D207" s="58" t="s">
        <v>136</v>
      </c>
      <c r="E207" s="25" t="s">
        <v>107</v>
      </c>
      <c r="F207" s="26">
        <v>44959</v>
      </c>
      <c r="G207" s="26">
        <v>45290</v>
      </c>
      <c r="H207" s="25">
        <v>100</v>
      </c>
      <c r="I207" s="25" t="s">
        <v>117</v>
      </c>
      <c r="J207" s="79">
        <v>0</v>
      </c>
      <c r="K207" s="104" t="s">
        <v>145</v>
      </c>
      <c r="L207" s="27">
        <v>70000000</v>
      </c>
      <c r="M207" s="27">
        <v>0</v>
      </c>
      <c r="N207" s="25" t="s">
        <v>944</v>
      </c>
      <c r="O207" s="25" t="s">
        <v>1019</v>
      </c>
      <c r="P207" s="140">
        <v>0</v>
      </c>
      <c r="Q207" s="139">
        <v>5</v>
      </c>
      <c r="R207" s="27">
        <v>0</v>
      </c>
      <c r="S207" s="72" t="s">
        <v>1364</v>
      </c>
    </row>
    <row r="208" spans="1:19" ht="36.950000000000003" customHeight="1" x14ac:dyDescent="0.25">
      <c r="A208" s="45" t="s">
        <v>43</v>
      </c>
      <c r="B208" s="29" t="s">
        <v>341</v>
      </c>
      <c r="C208" s="104" t="s">
        <v>142</v>
      </c>
      <c r="D208" s="58" t="s">
        <v>137</v>
      </c>
      <c r="E208" s="25" t="s">
        <v>107</v>
      </c>
      <c r="F208" s="26">
        <v>44959</v>
      </c>
      <c r="G208" s="26">
        <v>45290</v>
      </c>
      <c r="H208" s="25">
        <v>100</v>
      </c>
      <c r="I208" s="25" t="s">
        <v>117</v>
      </c>
      <c r="J208" s="79">
        <v>0</v>
      </c>
      <c r="K208" s="104" t="s">
        <v>142</v>
      </c>
      <c r="L208" s="27">
        <v>50000000</v>
      </c>
      <c r="M208" s="27">
        <v>0</v>
      </c>
      <c r="N208" s="25" t="s">
        <v>944</v>
      </c>
      <c r="O208" s="25" t="s">
        <v>1019</v>
      </c>
      <c r="P208" s="140">
        <v>0</v>
      </c>
      <c r="Q208" s="139">
        <v>20</v>
      </c>
      <c r="R208" s="27">
        <v>0</v>
      </c>
      <c r="S208" s="72" t="s">
        <v>1365</v>
      </c>
    </row>
    <row r="209" spans="1:19" ht="36.950000000000003" customHeight="1" x14ac:dyDescent="0.25">
      <c r="A209" s="45" t="s">
        <v>43</v>
      </c>
      <c r="B209" s="29" t="s">
        <v>341</v>
      </c>
      <c r="C209" s="104" t="s">
        <v>142</v>
      </c>
      <c r="D209" s="58" t="s">
        <v>138</v>
      </c>
      <c r="E209" s="25" t="s">
        <v>107</v>
      </c>
      <c r="F209" s="26">
        <v>44959</v>
      </c>
      <c r="G209" s="26">
        <v>45290</v>
      </c>
      <c r="H209" s="25">
        <v>100</v>
      </c>
      <c r="I209" s="25" t="s">
        <v>117</v>
      </c>
      <c r="J209" s="79">
        <v>0</v>
      </c>
      <c r="K209" s="104" t="s">
        <v>142</v>
      </c>
      <c r="L209" s="27">
        <v>60000000</v>
      </c>
      <c r="M209" s="27">
        <v>0</v>
      </c>
      <c r="N209" s="25" t="s">
        <v>944</v>
      </c>
      <c r="O209" s="25" t="s">
        <v>810</v>
      </c>
      <c r="P209" s="140">
        <v>0</v>
      </c>
      <c r="Q209" s="139">
        <v>100</v>
      </c>
      <c r="R209" s="27">
        <v>51591740</v>
      </c>
      <c r="S209" s="72" t="s">
        <v>1366</v>
      </c>
    </row>
    <row r="210" spans="1:19" ht="36.950000000000003" customHeight="1" x14ac:dyDescent="0.25">
      <c r="A210" s="45" t="s">
        <v>43</v>
      </c>
      <c r="B210" s="29" t="s">
        <v>341</v>
      </c>
      <c r="C210" s="104" t="s">
        <v>142</v>
      </c>
      <c r="D210" s="58" t="s">
        <v>139</v>
      </c>
      <c r="E210" s="25" t="s">
        <v>107</v>
      </c>
      <c r="F210" s="26">
        <v>44959</v>
      </c>
      <c r="G210" s="26">
        <v>45290</v>
      </c>
      <c r="H210" s="25">
        <v>100</v>
      </c>
      <c r="I210" s="25" t="s">
        <v>117</v>
      </c>
      <c r="J210" s="79">
        <v>0</v>
      </c>
      <c r="K210" s="104" t="s">
        <v>142</v>
      </c>
      <c r="L210" s="27">
        <v>15000000</v>
      </c>
      <c r="M210" s="27">
        <v>0</v>
      </c>
      <c r="N210" s="25" t="s">
        <v>944</v>
      </c>
      <c r="O210" s="25" t="s">
        <v>1019</v>
      </c>
      <c r="P210" s="140">
        <v>0</v>
      </c>
      <c r="Q210" s="139">
        <v>0</v>
      </c>
      <c r="R210" s="27">
        <v>0</v>
      </c>
      <c r="S210" s="25" t="s">
        <v>1019</v>
      </c>
    </row>
    <row r="211" spans="1:19" ht="36.950000000000003" customHeight="1" x14ac:dyDescent="0.25">
      <c r="A211" s="45" t="s">
        <v>43</v>
      </c>
      <c r="B211" s="29" t="s">
        <v>341</v>
      </c>
      <c r="C211" s="104" t="s">
        <v>142</v>
      </c>
      <c r="D211" s="58" t="s">
        <v>140</v>
      </c>
      <c r="E211" s="25" t="s">
        <v>107</v>
      </c>
      <c r="F211" s="26">
        <v>44959</v>
      </c>
      <c r="G211" s="26">
        <v>45290</v>
      </c>
      <c r="H211" s="25">
        <v>100</v>
      </c>
      <c r="I211" s="25" t="s">
        <v>117</v>
      </c>
      <c r="J211" s="79">
        <v>0</v>
      </c>
      <c r="K211" s="104" t="s">
        <v>142</v>
      </c>
      <c r="L211" s="27">
        <v>2000000</v>
      </c>
      <c r="M211" s="27">
        <v>0</v>
      </c>
      <c r="N211" s="25" t="s">
        <v>944</v>
      </c>
      <c r="O211" s="25" t="s">
        <v>1019</v>
      </c>
      <c r="P211" s="140">
        <v>0</v>
      </c>
      <c r="Q211" s="139">
        <v>0</v>
      </c>
      <c r="R211" s="27">
        <v>0</v>
      </c>
      <c r="S211" s="25" t="s">
        <v>1019</v>
      </c>
    </row>
    <row r="212" spans="1:19" ht="36.950000000000003" customHeight="1" x14ac:dyDescent="0.25">
      <c r="A212" s="45" t="s">
        <v>43</v>
      </c>
      <c r="B212" s="104" t="s">
        <v>342</v>
      </c>
      <c r="C212" s="104" t="s">
        <v>45</v>
      </c>
      <c r="D212" s="58" t="s">
        <v>514</v>
      </c>
      <c r="E212" s="25" t="s">
        <v>102</v>
      </c>
      <c r="F212" s="26">
        <v>44959</v>
      </c>
      <c r="G212" s="26">
        <v>45290</v>
      </c>
      <c r="H212" s="25">
        <v>100</v>
      </c>
      <c r="I212" s="25" t="s">
        <v>117</v>
      </c>
      <c r="J212" s="90">
        <v>15</v>
      </c>
      <c r="K212" s="25" t="s">
        <v>515</v>
      </c>
      <c r="L212" s="27">
        <v>0</v>
      </c>
      <c r="M212" s="27">
        <v>0</v>
      </c>
      <c r="N212" s="25" t="s">
        <v>944</v>
      </c>
      <c r="O212" s="25" t="s">
        <v>885</v>
      </c>
      <c r="P212" s="140">
        <v>1</v>
      </c>
      <c r="Q212" s="139">
        <v>71</v>
      </c>
      <c r="R212" s="27">
        <v>0</v>
      </c>
      <c r="S212" s="72" t="s">
        <v>1367</v>
      </c>
    </row>
    <row r="213" spans="1:19" ht="36.950000000000003" customHeight="1" x14ac:dyDescent="0.25">
      <c r="A213" s="45" t="s">
        <v>43</v>
      </c>
      <c r="B213" s="104" t="s">
        <v>342</v>
      </c>
      <c r="C213" s="104" t="s">
        <v>45</v>
      </c>
      <c r="D213" s="63" t="s">
        <v>516</v>
      </c>
      <c r="E213" s="25" t="s">
        <v>102</v>
      </c>
      <c r="F213" s="26">
        <v>44959</v>
      </c>
      <c r="G213" s="26">
        <v>45290</v>
      </c>
      <c r="H213" s="25">
        <v>100</v>
      </c>
      <c r="I213" s="25" t="s">
        <v>117</v>
      </c>
      <c r="J213" s="79">
        <v>0</v>
      </c>
      <c r="K213" s="25" t="s">
        <v>434</v>
      </c>
      <c r="L213" s="27">
        <v>39000000</v>
      </c>
      <c r="M213" s="27">
        <v>0</v>
      </c>
      <c r="N213" s="25" t="s">
        <v>944</v>
      </c>
      <c r="O213" s="25" t="s">
        <v>804</v>
      </c>
      <c r="P213" s="140">
        <v>0</v>
      </c>
      <c r="Q213" s="139">
        <v>15</v>
      </c>
      <c r="R213" s="27">
        <v>0</v>
      </c>
      <c r="S213" s="72" t="s">
        <v>1058</v>
      </c>
    </row>
    <row r="214" spans="1:19" ht="36.950000000000003" customHeight="1" x14ac:dyDescent="0.25">
      <c r="A214" s="45" t="s">
        <v>43</v>
      </c>
      <c r="B214" s="104" t="s">
        <v>342</v>
      </c>
      <c r="C214" s="104" t="s">
        <v>45</v>
      </c>
      <c r="D214" s="63" t="s">
        <v>517</v>
      </c>
      <c r="E214" s="25" t="s">
        <v>102</v>
      </c>
      <c r="F214" s="26">
        <v>44959</v>
      </c>
      <c r="G214" s="26">
        <v>45290</v>
      </c>
      <c r="H214" s="25">
        <v>100</v>
      </c>
      <c r="I214" s="25" t="s">
        <v>117</v>
      </c>
      <c r="J214" s="79">
        <v>0</v>
      </c>
      <c r="K214" s="25" t="s">
        <v>402</v>
      </c>
      <c r="L214" s="27">
        <v>12000000</v>
      </c>
      <c r="M214" s="27">
        <v>0</v>
      </c>
      <c r="N214" s="25" t="s">
        <v>944</v>
      </c>
      <c r="O214" s="25" t="s">
        <v>804</v>
      </c>
      <c r="P214" s="140">
        <v>0</v>
      </c>
      <c r="Q214" s="139">
        <v>15</v>
      </c>
      <c r="R214" s="27">
        <v>0</v>
      </c>
      <c r="S214" s="72" t="s">
        <v>1058</v>
      </c>
    </row>
    <row r="215" spans="1:19" ht="36.950000000000003" customHeight="1" x14ac:dyDescent="0.25">
      <c r="A215" s="45" t="s">
        <v>43</v>
      </c>
      <c r="B215" s="104" t="s">
        <v>342</v>
      </c>
      <c r="C215" s="104" t="s">
        <v>45</v>
      </c>
      <c r="D215" s="63" t="s">
        <v>518</v>
      </c>
      <c r="E215" s="25" t="s">
        <v>102</v>
      </c>
      <c r="F215" s="26">
        <v>44959</v>
      </c>
      <c r="G215" s="26">
        <v>45290</v>
      </c>
      <c r="H215" s="25">
        <v>100</v>
      </c>
      <c r="I215" s="25" t="s">
        <v>117</v>
      </c>
      <c r="J215" s="79">
        <v>5</v>
      </c>
      <c r="K215" s="25" t="s">
        <v>515</v>
      </c>
      <c r="L215" s="27">
        <v>200000000</v>
      </c>
      <c r="M215" s="27">
        <v>0</v>
      </c>
      <c r="N215" s="25" t="s">
        <v>944</v>
      </c>
      <c r="O215" s="25" t="s">
        <v>870</v>
      </c>
      <c r="P215" s="140">
        <v>0</v>
      </c>
      <c r="Q215" s="139">
        <v>10</v>
      </c>
      <c r="R215" s="27">
        <v>0</v>
      </c>
      <c r="S215" s="72" t="s">
        <v>1059</v>
      </c>
    </row>
    <row r="216" spans="1:19" ht="36.950000000000003" customHeight="1" x14ac:dyDescent="0.25">
      <c r="A216" s="45" t="s">
        <v>43</v>
      </c>
      <c r="B216" s="104" t="s">
        <v>342</v>
      </c>
      <c r="C216" s="104" t="s">
        <v>45</v>
      </c>
      <c r="D216" s="63" t="s">
        <v>519</v>
      </c>
      <c r="E216" s="25" t="s">
        <v>102</v>
      </c>
      <c r="F216" s="26">
        <v>44959</v>
      </c>
      <c r="G216" s="26">
        <v>45290</v>
      </c>
      <c r="H216" s="25">
        <v>100</v>
      </c>
      <c r="I216" s="25" t="s">
        <v>117</v>
      </c>
      <c r="J216" s="79">
        <v>0</v>
      </c>
      <c r="K216" s="25" t="s">
        <v>434</v>
      </c>
      <c r="L216" s="27">
        <v>16000000</v>
      </c>
      <c r="M216" s="27">
        <v>0</v>
      </c>
      <c r="N216" s="25" t="s">
        <v>944</v>
      </c>
      <c r="O216" s="25" t="s">
        <v>804</v>
      </c>
      <c r="P216" s="140">
        <v>0</v>
      </c>
      <c r="Q216" s="139">
        <v>0</v>
      </c>
      <c r="R216" s="27">
        <v>0</v>
      </c>
      <c r="S216" s="25" t="s">
        <v>804</v>
      </c>
    </row>
    <row r="217" spans="1:19" ht="36.950000000000003" customHeight="1" x14ac:dyDescent="0.25">
      <c r="A217" s="41" t="s">
        <v>46</v>
      </c>
      <c r="B217" s="105" t="s">
        <v>343</v>
      </c>
      <c r="C217" s="104" t="s">
        <v>47</v>
      </c>
      <c r="D217" s="57" t="s">
        <v>914</v>
      </c>
      <c r="E217" s="25" t="s">
        <v>111</v>
      </c>
      <c r="F217" s="26">
        <v>44959</v>
      </c>
      <c r="G217" s="26">
        <v>45290</v>
      </c>
      <c r="H217" s="25">
        <v>80</v>
      </c>
      <c r="I217" s="25" t="s">
        <v>117</v>
      </c>
      <c r="J217" s="90">
        <v>25</v>
      </c>
      <c r="K217" s="19" t="s">
        <v>204</v>
      </c>
      <c r="L217" s="27" t="s">
        <v>104</v>
      </c>
      <c r="M217" s="27">
        <v>0</v>
      </c>
      <c r="N217" s="25" t="s">
        <v>944</v>
      </c>
      <c r="O217" s="25" t="s">
        <v>1221</v>
      </c>
      <c r="P217" s="140">
        <v>1</v>
      </c>
      <c r="Q217" s="139">
        <v>50</v>
      </c>
      <c r="R217" s="27">
        <v>0</v>
      </c>
      <c r="S217" s="72" t="s">
        <v>1368</v>
      </c>
    </row>
    <row r="218" spans="1:19" ht="36.950000000000003" customHeight="1" x14ac:dyDescent="0.25">
      <c r="A218" s="41" t="s">
        <v>46</v>
      </c>
      <c r="B218" s="105" t="s">
        <v>343</v>
      </c>
      <c r="C218" s="104" t="s">
        <v>206</v>
      </c>
      <c r="D218" s="57" t="s">
        <v>726</v>
      </c>
      <c r="E218" s="25" t="s">
        <v>111</v>
      </c>
      <c r="F218" s="19" t="s">
        <v>205</v>
      </c>
      <c r="G218" s="27" t="s">
        <v>104</v>
      </c>
      <c r="H218" s="25" t="s">
        <v>118</v>
      </c>
      <c r="I218" s="25" t="s">
        <v>120</v>
      </c>
      <c r="J218" s="79">
        <v>25</v>
      </c>
      <c r="K218" s="19" t="s">
        <v>205</v>
      </c>
      <c r="L218" s="27" t="s">
        <v>104</v>
      </c>
      <c r="M218" s="27">
        <v>0</v>
      </c>
      <c r="N218" s="25" t="s">
        <v>944</v>
      </c>
      <c r="O218" s="25" t="s">
        <v>1222</v>
      </c>
      <c r="P218" s="140">
        <v>0</v>
      </c>
      <c r="Q218" s="139">
        <v>50</v>
      </c>
      <c r="R218" s="27">
        <v>25409168</v>
      </c>
      <c r="S218" s="72" t="s">
        <v>1226</v>
      </c>
    </row>
    <row r="219" spans="1:19" ht="36.950000000000003" customHeight="1" x14ac:dyDescent="0.25">
      <c r="A219" s="41" t="s">
        <v>46</v>
      </c>
      <c r="B219" s="105" t="s">
        <v>343</v>
      </c>
      <c r="C219" s="104" t="s">
        <v>206</v>
      </c>
      <c r="D219" s="57" t="s">
        <v>728</v>
      </c>
      <c r="E219" s="25" t="s">
        <v>111</v>
      </c>
      <c r="F219" s="26">
        <v>44959</v>
      </c>
      <c r="G219" s="26">
        <v>45290</v>
      </c>
      <c r="H219" s="25">
        <v>100</v>
      </c>
      <c r="I219" s="25" t="s">
        <v>117</v>
      </c>
      <c r="J219" s="79">
        <v>25</v>
      </c>
      <c r="K219" s="19" t="s">
        <v>205</v>
      </c>
      <c r="L219" s="27" t="s">
        <v>104</v>
      </c>
      <c r="M219" s="27">
        <v>0</v>
      </c>
      <c r="N219" s="25" t="s">
        <v>944</v>
      </c>
      <c r="O219" s="25" t="s">
        <v>1223</v>
      </c>
      <c r="P219" s="140">
        <v>0</v>
      </c>
      <c r="Q219" s="139">
        <v>50</v>
      </c>
      <c r="R219" s="27">
        <v>0</v>
      </c>
      <c r="S219" s="72" t="s">
        <v>1225</v>
      </c>
    </row>
    <row r="220" spans="1:19" ht="36.950000000000003" customHeight="1" x14ac:dyDescent="0.25">
      <c r="A220" s="41" t="s">
        <v>46</v>
      </c>
      <c r="B220" s="105" t="s">
        <v>343</v>
      </c>
      <c r="C220" s="104" t="s">
        <v>206</v>
      </c>
      <c r="D220" s="57" t="s">
        <v>727</v>
      </c>
      <c r="E220" s="25" t="s">
        <v>111</v>
      </c>
      <c r="F220" s="26">
        <v>44959</v>
      </c>
      <c r="G220" s="26">
        <v>45290</v>
      </c>
      <c r="H220" s="25">
        <v>100</v>
      </c>
      <c r="I220" s="25" t="s">
        <v>117</v>
      </c>
      <c r="J220" s="79">
        <v>25</v>
      </c>
      <c r="K220" s="19" t="s">
        <v>205</v>
      </c>
      <c r="L220" s="27" t="s">
        <v>104</v>
      </c>
      <c r="M220" s="27">
        <v>0</v>
      </c>
      <c r="N220" s="25" t="s">
        <v>944</v>
      </c>
      <c r="O220" s="25" t="s">
        <v>1224</v>
      </c>
      <c r="P220" s="140">
        <v>0</v>
      </c>
      <c r="Q220" s="139">
        <v>50</v>
      </c>
      <c r="R220" s="27">
        <v>1808888</v>
      </c>
      <c r="S220" s="72" t="s">
        <v>1227</v>
      </c>
    </row>
    <row r="221" spans="1:19" ht="36.950000000000003" customHeight="1" x14ac:dyDescent="0.25">
      <c r="A221" s="41" t="s">
        <v>46</v>
      </c>
      <c r="B221" s="105" t="s">
        <v>343</v>
      </c>
      <c r="C221" s="18" t="s">
        <v>47</v>
      </c>
      <c r="D221" s="59" t="s">
        <v>1369</v>
      </c>
      <c r="E221" s="25" t="s">
        <v>246</v>
      </c>
      <c r="F221" s="26">
        <v>44959</v>
      </c>
      <c r="G221" s="26">
        <v>45290</v>
      </c>
      <c r="H221" s="25">
        <v>100</v>
      </c>
      <c r="I221" s="25" t="s">
        <v>117</v>
      </c>
      <c r="J221" s="79">
        <v>0</v>
      </c>
      <c r="K221" s="18" t="s">
        <v>247</v>
      </c>
      <c r="L221" s="28">
        <v>5000000</v>
      </c>
      <c r="M221" s="27">
        <v>0</v>
      </c>
      <c r="N221" s="25" t="s">
        <v>944</v>
      </c>
      <c r="O221" s="25" t="s">
        <v>736</v>
      </c>
      <c r="P221" s="140">
        <v>0</v>
      </c>
      <c r="Q221" s="139">
        <v>0</v>
      </c>
      <c r="R221" s="27">
        <v>0</v>
      </c>
      <c r="S221" s="25" t="s">
        <v>736</v>
      </c>
    </row>
    <row r="222" spans="1:19" ht="36.950000000000003" customHeight="1" x14ac:dyDescent="0.25">
      <c r="A222" s="41" t="s">
        <v>46</v>
      </c>
      <c r="B222" s="105" t="s">
        <v>343</v>
      </c>
      <c r="C222" s="18" t="s">
        <v>47</v>
      </c>
      <c r="D222" s="59" t="s">
        <v>244</v>
      </c>
      <c r="E222" s="25" t="s">
        <v>246</v>
      </c>
      <c r="F222" s="26">
        <v>44959</v>
      </c>
      <c r="G222" s="26">
        <v>45290</v>
      </c>
      <c r="H222" s="25">
        <v>100</v>
      </c>
      <c r="I222" s="25" t="s">
        <v>117</v>
      </c>
      <c r="J222" s="79">
        <v>30</v>
      </c>
      <c r="K222" s="18" t="s">
        <v>248</v>
      </c>
      <c r="L222" s="28">
        <v>15000000</v>
      </c>
      <c r="M222" s="27">
        <v>0</v>
      </c>
      <c r="N222" s="25" t="s">
        <v>944</v>
      </c>
      <c r="O222" s="25" t="s">
        <v>996</v>
      </c>
      <c r="P222" s="140">
        <v>0</v>
      </c>
      <c r="Q222" s="139">
        <v>100</v>
      </c>
      <c r="R222" s="27">
        <v>0</v>
      </c>
      <c r="S222" s="72" t="s">
        <v>1370</v>
      </c>
    </row>
    <row r="223" spans="1:19" ht="36.950000000000003" customHeight="1" x14ac:dyDescent="0.25">
      <c r="A223" s="41" t="s">
        <v>46</v>
      </c>
      <c r="B223" s="105" t="s">
        <v>343</v>
      </c>
      <c r="C223" s="18" t="s">
        <v>47</v>
      </c>
      <c r="D223" s="59" t="s">
        <v>245</v>
      </c>
      <c r="E223" s="25" t="s">
        <v>246</v>
      </c>
      <c r="F223" s="26">
        <v>44959</v>
      </c>
      <c r="G223" s="26">
        <v>45290</v>
      </c>
      <c r="H223" s="25">
        <v>100</v>
      </c>
      <c r="I223" s="25" t="s">
        <v>117</v>
      </c>
      <c r="J223" s="79">
        <v>100</v>
      </c>
      <c r="K223" s="18" t="s">
        <v>248</v>
      </c>
      <c r="L223" s="28">
        <v>15000000</v>
      </c>
      <c r="M223" s="27">
        <v>0</v>
      </c>
      <c r="N223" s="25" t="s">
        <v>944</v>
      </c>
      <c r="O223" s="25" t="s">
        <v>738</v>
      </c>
      <c r="P223" s="140">
        <v>0</v>
      </c>
      <c r="Q223" s="139">
        <v>100</v>
      </c>
      <c r="R223" s="27">
        <v>0</v>
      </c>
      <c r="S223" s="72" t="s">
        <v>1207</v>
      </c>
    </row>
    <row r="224" spans="1:19" ht="36.950000000000003" customHeight="1" x14ac:dyDescent="0.25">
      <c r="A224" s="41" t="s">
        <v>46</v>
      </c>
      <c r="B224" s="105" t="s">
        <v>343</v>
      </c>
      <c r="C224" s="18" t="s">
        <v>47</v>
      </c>
      <c r="D224" s="59" t="s">
        <v>249</v>
      </c>
      <c r="E224" s="25" t="s">
        <v>246</v>
      </c>
      <c r="F224" s="26">
        <v>44959</v>
      </c>
      <c r="G224" s="26">
        <v>45290</v>
      </c>
      <c r="H224" s="25">
        <v>100</v>
      </c>
      <c r="I224" s="25" t="s">
        <v>117</v>
      </c>
      <c r="J224" s="79">
        <v>0</v>
      </c>
      <c r="K224" s="18" t="s">
        <v>248</v>
      </c>
      <c r="L224" s="28">
        <v>1600000</v>
      </c>
      <c r="M224" s="27">
        <v>0</v>
      </c>
      <c r="N224" s="25" t="s">
        <v>944</v>
      </c>
      <c r="O224" s="25" t="s">
        <v>737</v>
      </c>
      <c r="P224" s="140">
        <v>0</v>
      </c>
      <c r="Q224" s="139">
        <v>0</v>
      </c>
      <c r="R224" s="27">
        <v>0</v>
      </c>
      <c r="S224" s="72" t="s">
        <v>1205</v>
      </c>
    </row>
    <row r="225" spans="1:19" ht="36.950000000000003" customHeight="1" x14ac:dyDescent="0.25">
      <c r="A225" s="41" t="s">
        <v>46</v>
      </c>
      <c r="B225" s="105" t="s">
        <v>343</v>
      </c>
      <c r="C225" s="20" t="s">
        <v>32</v>
      </c>
      <c r="D225" s="59" t="s">
        <v>273</v>
      </c>
      <c r="E225" s="25" t="s">
        <v>262</v>
      </c>
      <c r="F225" s="26">
        <v>44959</v>
      </c>
      <c r="G225" s="26">
        <v>45290</v>
      </c>
      <c r="H225" s="25">
        <v>100</v>
      </c>
      <c r="I225" s="25" t="s">
        <v>117</v>
      </c>
      <c r="J225" s="79">
        <v>0</v>
      </c>
      <c r="K225" s="20" t="s">
        <v>275</v>
      </c>
      <c r="L225" s="28">
        <v>19575000</v>
      </c>
      <c r="M225" s="27">
        <v>0</v>
      </c>
      <c r="N225" s="25" t="s">
        <v>120</v>
      </c>
      <c r="O225" s="25" t="s">
        <v>868</v>
      </c>
      <c r="P225" s="140">
        <v>0</v>
      </c>
      <c r="Q225" s="139">
        <v>100</v>
      </c>
      <c r="R225" s="27">
        <v>0</v>
      </c>
      <c r="S225" s="72" t="s">
        <v>1211</v>
      </c>
    </row>
    <row r="226" spans="1:19" ht="36.950000000000003" customHeight="1" x14ac:dyDescent="0.25">
      <c r="A226" s="41" t="s">
        <v>46</v>
      </c>
      <c r="B226" s="105" t="s">
        <v>343</v>
      </c>
      <c r="C226" s="20" t="s">
        <v>32</v>
      </c>
      <c r="D226" s="59" t="s">
        <v>274</v>
      </c>
      <c r="E226" s="25" t="s">
        <v>262</v>
      </c>
      <c r="F226" s="26">
        <v>44959</v>
      </c>
      <c r="G226" s="26">
        <v>45290</v>
      </c>
      <c r="H226" s="25">
        <v>100</v>
      </c>
      <c r="I226" s="25" t="s">
        <v>117</v>
      </c>
      <c r="J226" s="79">
        <v>0</v>
      </c>
      <c r="K226" s="20" t="s">
        <v>276</v>
      </c>
      <c r="L226" s="28">
        <v>4000000</v>
      </c>
      <c r="M226" s="27">
        <v>0</v>
      </c>
      <c r="N226" s="25" t="s">
        <v>120</v>
      </c>
      <c r="O226" s="25" t="s">
        <v>868</v>
      </c>
      <c r="P226" s="140">
        <v>0</v>
      </c>
      <c r="Q226" s="139">
        <v>100</v>
      </c>
      <c r="R226" s="27">
        <v>0</v>
      </c>
      <c r="S226" s="72" t="s">
        <v>1211</v>
      </c>
    </row>
    <row r="227" spans="1:19" ht="36.950000000000003" customHeight="1" x14ac:dyDescent="0.25">
      <c r="A227" s="41" t="s">
        <v>46</v>
      </c>
      <c r="B227" s="105" t="s">
        <v>343</v>
      </c>
      <c r="C227" s="20" t="s">
        <v>47</v>
      </c>
      <c r="D227" s="59" t="s">
        <v>294</v>
      </c>
      <c r="E227" s="25" t="s">
        <v>97</v>
      </c>
      <c r="F227" s="26">
        <v>44959</v>
      </c>
      <c r="G227" s="26">
        <v>45290</v>
      </c>
      <c r="H227" s="25">
        <v>100</v>
      </c>
      <c r="I227" s="25" t="s">
        <v>117</v>
      </c>
      <c r="J227" s="79">
        <v>0</v>
      </c>
      <c r="K227" s="20" t="s">
        <v>247</v>
      </c>
      <c r="L227" s="28">
        <v>420000000</v>
      </c>
      <c r="M227" s="27">
        <v>0</v>
      </c>
      <c r="N227" s="25" t="s">
        <v>120</v>
      </c>
      <c r="O227" s="25" t="s">
        <v>739</v>
      </c>
      <c r="P227" s="140">
        <v>0</v>
      </c>
      <c r="Q227" s="139">
        <v>0</v>
      </c>
      <c r="R227" s="27">
        <v>0</v>
      </c>
      <c r="S227" s="72" t="s">
        <v>1212</v>
      </c>
    </row>
    <row r="228" spans="1:19" ht="36.950000000000003" customHeight="1" x14ac:dyDescent="0.25">
      <c r="A228" s="41" t="s">
        <v>46</v>
      </c>
      <c r="B228" s="105" t="s">
        <v>343</v>
      </c>
      <c r="C228" s="20" t="s">
        <v>47</v>
      </c>
      <c r="D228" s="59" t="s">
        <v>287</v>
      </c>
      <c r="E228" s="25" t="s">
        <v>97</v>
      </c>
      <c r="F228" s="26">
        <v>44959</v>
      </c>
      <c r="G228" s="26">
        <v>45290</v>
      </c>
      <c r="H228" s="25">
        <v>101</v>
      </c>
      <c r="I228" s="25" t="s">
        <v>117</v>
      </c>
      <c r="J228" s="79">
        <v>0</v>
      </c>
      <c r="K228" s="20" t="s">
        <v>247</v>
      </c>
      <c r="L228" s="28">
        <v>240000000</v>
      </c>
      <c r="M228" s="27">
        <v>0</v>
      </c>
      <c r="N228" s="25" t="s">
        <v>120</v>
      </c>
      <c r="O228" s="25" t="s">
        <v>739</v>
      </c>
      <c r="P228" s="140">
        <v>0</v>
      </c>
      <c r="Q228" s="139">
        <v>0</v>
      </c>
      <c r="R228" s="27">
        <v>0</v>
      </c>
      <c r="S228" s="72" t="s">
        <v>1212</v>
      </c>
    </row>
    <row r="229" spans="1:19" ht="36.950000000000003" customHeight="1" x14ac:dyDescent="0.25">
      <c r="A229" s="41" t="s">
        <v>46</v>
      </c>
      <c r="B229" s="105" t="s">
        <v>343</v>
      </c>
      <c r="C229" s="20" t="s">
        <v>47</v>
      </c>
      <c r="D229" s="59" t="s">
        <v>288</v>
      </c>
      <c r="E229" s="25" t="s">
        <v>97</v>
      </c>
      <c r="F229" s="26">
        <v>44959</v>
      </c>
      <c r="G229" s="26">
        <v>45290</v>
      </c>
      <c r="H229" s="25">
        <v>102</v>
      </c>
      <c r="I229" s="25" t="s">
        <v>117</v>
      </c>
      <c r="J229" s="79">
        <v>0</v>
      </c>
      <c r="K229" s="20" t="s">
        <v>247</v>
      </c>
      <c r="L229" s="28">
        <v>600000000</v>
      </c>
      <c r="M229" s="27">
        <v>0</v>
      </c>
      <c r="N229" s="25" t="s">
        <v>120</v>
      </c>
      <c r="O229" s="25" t="s">
        <v>739</v>
      </c>
      <c r="P229" s="140">
        <v>0</v>
      </c>
      <c r="Q229" s="139">
        <v>0</v>
      </c>
      <c r="R229" s="27">
        <v>0</v>
      </c>
      <c r="S229" s="72" t="s">
        <v>1212</v>
      </c>
    </row>
    <row r="230" spans="1:19" ht="36.950000000000003" customHeight="1" x14ac:dyDescent="0.25">
      <c r="A230" s="41" t="s">
        <v>46</v>
      </c>
      <c r="B230" s="105" t="s">
        <v>343</v>
      </c>
      <c r="C230" s="20" t="s">
        <v>47</v>
      </c>
      <c r="D230" s="59" t="s">
        <v>289</v>
      </c>
      <c r="E230" s="25" t="s">
        <v>97</v>
      </c>
      <c r="F230" s="26">
        <v>44959</v>
      </c>
      <c r="G230" s="26">
        <v>45290</v>
      </c>
      <c r="H230" s="25">
        <v>103</v>
      </c>
      <c r="I230" s="25" t="s">
        <v>117</v>
      </c>
      <c r="J230" s="79">
        <v>0</v>
      </c>
      <c r="K230" s="20" t="s">
        <v>247</v>
      </c>
      <c r="L230" s="28">
        <v>360000000</v>
      </c>
      <c r="M230" s="27">
        <v>0</v>
      </c>
      <c r="N230" s="25" t="s">
        <v>120</v>
      </c>
      <c r="O230" s="25" t="s">
        <v>739</v>
      </c>
      <c r="P230" s="140">
        <v>0</v>
      </c>
      <c r="Q230" s="139">
        <v>20</v>
      </c>
      <c r="R230" s="27">
        <v>0</v>
      </c>
      <c r="S230" s="72" t="s">
        <v>1213</v>
      </c>
    </row>
    <row r="231" spans="1:19" ht="36.950000000000003" customHeight="1" x14ac:dyDescent="0.25">
      <c r="A231" s="41" t="s">
        <v>46</v>
      </c>
      <c r="B231" s="105" t="s">
        <v>343</v>
      </c>
      <c r="C231" s="20" t="s">
        <v>47</v>
      </c>
      <c r="D231" s="59" t="s">
        <v>290</v>
      </c>
      <c r="E231" s="25" t="s">
        <v>97</v>
      </c>
      <c r="F231" s="26">
        <v>44959</v>
      </c>
      <c r="G231" s="26">
        <v>45290</v>
      </c>
      <c r="H231" s="25">
        <v>104</v>
      </c>
      <c r="I231" s="25" t="s">
        <v>117</v>
      </c>
      <c r="J231" s="79">
        <v>0</v>
      </c>
      <c r="K231" s="20" t="s">
        <v>247</v>
      </c>
      <c r="L231" s="28">
        <v>350000000</v>
      </c>
      <c r="M231" s="27">
        <v>0</v>
      </c>
      <c r="N231" s="25" t="s">
        <v>120</v>
      </c>
      <c r="O231" s="25" t="s">
        <v>735</v>
      </c>
      <c r="P231" s="140">
        <v>0</v>
      </c>
      <c r="Q231" s="139">
        <v>0</v>
      </c>
      <c r="R231" s="27">
        <v>0</v>
      </c>
      <c r="S231" s="72" t="s">
        <v>1206</v>
      </c>
    </row>
    <row r="232" spans="1:19" ht="36.950000000000003" customHeight="1" x14ac:dyDescent="0.25">
      <c r="A232" s="41" t="s">
        <v>46</v>
      </c>
      <c r="B232" s="105" t="s">
        <v>343</v>
      </c>
      <c r="C232" s="20" t="s">
        <v>47</v>
      </c>
      <c r="D232" s="59" t="s">
        <v>291</v>
      </c>
      <c r="E232" s="25" t="s">
        <v>97</v>
      </c>
      <c r="F232" s="26">
        <v>44959</v>
      </c>
      <c r="G232" s="26">
        <v>45290</v>
      </c>
      <c r="H232" s="25">
        <v>105</v>
      </c>
      <c r="I232" s="25" t="s">
        <v>117</v>
      </c>
      <c r="J232" s="79">
        <v>0</v>
      </c>
      <c r="K232" s="20" t="s">
        <v>295</v>
      </c>
      <c r="L232" s="28">
        <v>90000000</v>
      </c>
      <c r="M232" s="27">
        <v>0</v>
      </c>
      <c r="N232" s="25" t="s">
        <v>120</v>
      </c>
      <c r="O232" s="25" t="s">
        <v>869</v>
      </c>
      <c r="P232" s="140">
        <v>0</v>
      </c>
      <c r="Q232" s="139">
        <v>0</v>
      </c>
      <c r="R232" s="27">
        <v>0</v>
      </c>
      <c r="S232" s="72" t="s">
        <v>1214</v>
      </c>
    </row>
    <row r="233" spans="1:19" ht="36.950000000000003" customHeight="1" x14ac:dyDescent="0.25">
      <c r="A233" s="41" t="s">
        <v>46</v>
      </c>
      <c r="B233" s="105" t="s">
        <v>343</v>
      </c>
      <c r="C233" s="18" t="s">
        <v>44</v>
      </c>
      <c r="D233" s="59" t="s">
        <v>292</v>
      </c>
      <c r="E233" s="25" t="s">
        <v>97</v>
      </c>
      <c r="F233" s="26">
        <v>44959</v>
      </c>
      <c r="G233" s="26">
        <v>45290</v>
      </c>
      <c r="H233" s="25">
        <v>106</v>
      </c>
      <c r="I233" s="25" t="s">
        <v>117</v>
      </c>
      <c r="J233" s="79">
        <v>0</v>
      </c>
      <c r="K233" s="20" t="s">
        <v>234</v>
      </c>
      <c r="L233" s="28">
        <v>150000000</v>
      </c>
      <c r="M233" s="27">
        <v>0</v>
      </c>
      <c r="N233" s="25" t="s">
        <v>120</v>
      </c>
      <c r="O233" s="25" t="s">
        <v>824</v>
      </c>
      <c r="P233" s="140">
        <v>0</v>
      </c>
      <c r="Q233" s="139">
        <v>15</v>
      </c>
      <c r="R233" s="27">
        <v>0</v>
      </c>
      <c r="S233" s="72" t="s">
        <v>1111</v>
      </c>
    </row>
    <row r="234" spans="1:19" ht="36.950000000000003" customHeight="1" x14ac:dyDescent="0.25">
      <c r="A234" s="41" t="s">
        <v>46</v>
      </c>
      <c r="B234" s="105" t="s">
        <v>343</v>
      </c>
      <c r="C234" s="18" t="s">
        <v>28</v>
      </c>
      <c r="D234" s="59" t="s">
        <v>293</v>
      </c>
      <c r="E234" s="25" t="s">
        <v>97</v>
      </c>
      <c r="F234" s="26">
        <v>44959</v>
      </c>
      <c r="G234" s="26">
        <v>45290</v>
      </c>
      <c r="H234" s="25">
        <v>107</v>
      </c>
      <c r="I234" s="25" t="s">
        <v>117</v>
      </c>
      <c r="J234" s="79">
        <v>25</v>
      </c>
      <c r="K234" s="20" t="s">
        <v>296</v>
      </c>
      <c r="L234" s="28">
        <v>360000000</v>
      </c>
      <c r="M234" s="27">
        <v>0</v>
      </c>
      <c r="N234" s="25" t="s">
        <v>944</v>
      </c>
      <c r="O234" s="25" t="s">
        <v>997</v>
      </c>
      <c r="P234" s="140">
        <v>0</v>
      </c>
      <c r="Q234" s="139">
        <v>50</v>
      </c>
      <c r="R234" s="27">
        <v>0</v>
      </c>
      <c r="S234" s="72" t="s">
        <v>1216</v>
      </c>
    </row>
    <row r="235" spans="1:19" ht="36.950000000000003" customHeight="1" x14ac:dyDescent="0.25">
      <c r="A235" s="106" t="s">
        <v>48</v>
      </c>
      <c r="B235" s="104" t="s">
        <v>344</v>
      </c>
      <c r="C235" s="104" t="s">
        <v>49</v>
      </c>
      <c r="D235" s="58" t="s">
        <v>593</v>
      </c>
      <c r="E235" s="25" t="s">
        <v>112</v>
      </c>
      <c r="F235" s="26">
        <v>44959</v>
      </c>
      <c r="G235" s="26">
        <v>45290</v>
      </c>
      <c r="H235" s="25">
        <v>80</v>
      </c>
      <c r="I235" s="25" t="s">
        <v>117</v>
      </c>
      <c r="J235" s="90">
        <v>0</v>
      </c>
      <c r="K235" s="25" t="s">
        <v>673</v>
      </c>
      <c r="L235" s="27">
        <v>0</v>
      </c>
      <c r="M235" s="27">
        <v>0</v>
      </c>
      <c r="N235" s="25" t="s">
        <v>944</v>
      </c>
      <c r="O235" s="25" t="s">
        <v>753</v>
      </c>
      <c r="P235" s="140">
        <v>1</v>
      </c>
      <c r="Q235" s="139">
        <v>0</v>
      </c>
      <c r="R235" s="27">
        <v>0</v>
      </c>
      <c r="S235" s="25" t="s">
        <v>753</v>
      </c>
    </row>
    <row r="236" spans="1:19" ht="36.950000000000003" customHeight="1" x14ac:dyDescent="0.25">
      <c r="A236" s="106" t="s">
        <v>48</v>
      </c>
      <c r="B236" s="170" t="s">
        <v>345</v>
      </c>
      <c r="C236" s="104" t="s">
        <v>50</v>
      </c>
      <c r="D236" s="58" t="s">
        <v>595</v>
      </c>
      <c r="E236" s="25" t="s">
        <v>112</v>
      </c>
      <c r="F236" s="26">
        <v>44959</v>
      </c>
      <c r="G236" s="26">
        <v>45290</v>
      </c>
      <c r="H236" s="25">
        <v>90</v>
      </c>
      <c r="I236" s="25" t="s">
        <v>117</v>
      </c>
      <c r="J236" s="90">
        <v>25</v>
      </c>
      <c r="K236" s="25" t="s">
        <v>594</v>
      </c>
      <c r="L236" s="27">
        <v>0</v>
      </c>
      <c r="M236" s="27">
        <v>0</v>
      </c>
      <c r="N236" s="25" t="s">
        <v>944</v>
      </c>
      <c r="O236" s="25" t="s">
        <v>886</v>
      </c>
      <c r="P236" s="140">
        <v>1</v>
      </c>
      <c r="Q236" s="139">
        <v>50</v>
      </c>
      <c r="R236" s="27">
        <v>131813172</v>
      </c>
      <c r="S236" s="72" t="s">
        <v>1085</v>
      </c>
    </row>
    <row r="237" spans="1:19" ht="36.950000000000003" customHeight="1" x14ac:dyDescent="0.25">
      <c r="A237" s="106" t="s">
        <v>48</v>
      </c>
      <c r="B237" s="170"/>
      <c r="C237" s="104" t="s">
        <v>51</v>
      </c>
      <c r="D237" s="58" t="s">
        <v>674</v>
      </c>
      <c r="E237" s="25" t="s">
        <v>112</v>
      </c>
      <c r="F237" s="26">
        <v>44959</v>
      </c>
      <c r="G237" s="26">
        <v>45290</v>
      </c>
      <c r="H237" s="25">
        <v>85</v>
      </c>
      <c r="I237" s="25" t="s">
        <v>117</v>
      </c>
      <c r="J237" s="90">
        <v>25</v>
      </c>
      <c r="K237" s="25" t="s">
        <v>594</v>
      </c>
      <c r="L237" s="27">
        <v>146459081</v>
      </c>
      <c r="M237" s="27">
        <v>0</v>
      </c>
      <c r="N237" s="25" t="s">
        <v>944</v>
      </c>
      <c r="O237" s="25" t="s">
        <v>887</v>
      </c>
      <c r="P237" s="140">
        <v>1</v>
      </c>
      <c r="Q237" s="139">
        <v>40</v>
      </c>
      <c r="R237" s="27">
        <v>0</v>
      </c>
      <c r="S237" s="72" t="s">
        <v>1087</v>
      </c>
    </row>
    <row r="238" spans="1:19" ht="36.950000000000003" customHeight="1" x14ac:dyDescent="0.25">
      <c r="A238" s="106" t="s">
        <v>48</v>
      </c>
      <c r="B238" s="171" t="s">
        <v>346</v>
      </c>
      <c r="C238" s="104" t="s">
        <v>52</v>
      </c>
      <c r="D238" s="58" t="s">
        <v>597</v>
      </c>
      <c r="E238" s="25" t="s">
        <v>112</v>
      </c>
      <c r="F238" s="26">
        <v>44959</v>
      </c>
      <c r="G238" s="26">
        <v>45290</v>
      </c>
      <c r="H238" s="25">
        <v>100</v>
      </c>
      <c r="I238" s="25" t="s">
        <v>117</v>
      </c>
      <c r="J238" s="90">
        <v>20</v>
      </c>
      <c r="K238" s="25" t="s">
        <v>594</v>
      </c>
      <c r="L238" s="27">
        <v>0</v>
      </c>
      <c r="M238" s="27">
        <v>0</v>
      </c>
      <c r="N238" s="25" t="s">
        <v>944</v>
      </c>
      <c r="O238" s="25" t="s">
        <v>1086</v>
      </c>
      <c r="P238" s="140">
        <v>1</v>
      </c>
      <c r="Q238" s="139">
        <v>50</v>
      </c>
      <c r="R238" s="27">
        <v>0</v>
      </c>
      <c r="S238" s="72" t="s">
        <v>1089</v>
      </c>
    </row>
    <row r="239" spans="1:19" ht="36.950000000000003" customHeight="1" x14ac:dyDescent="0.25">
      <c r="A239" s="106" t="s">
        <v>48</v>
      </c>
      <c r="B239" s="171"/>
      <c r="C239" s="104" t="s">
        <v>53</v>
      </c>
      <c r="D239" s="58" t="s">
        <v>596</v>
      </c>
      <c r="E239" s="25" t="s">
        <v>112</v>
      </c>
      <c r="F239" s="26">
        <v>44959</v>
      </c>
      <c r="G239" s="26">
        <v>45290</v>
      </c>
      <c r="H239" s="25">
        <v>80</v>
      </c>
      <c r="I239" s="25" t="s">
        <v>117</v>
      </c>
      <c r="J239" s="90">
        <v>20</v>
      </c>
      <c r="K239" s="25" t="s">
        <v>594</v>
      </c>
      <c r="L239" s="27">
        <v>0</v>
      </c>
      <c r="M239" s="27">
        <v>0</v>
      </c>
      <c r="N239" s="25" t="s">
        <v>944</v>
      </c>
      <c r="O239" s="25" t="s">
        <v>889</v>
      </c>
      <c r="P239" s="140">
        <v>1</v>
      </c>
      <c r="Q239" s="139">
        <v>50</v>
      </c>
      <c r="R239" s="141">
        <v>191831707</v>
      </c>
      <c r="S239" s="72" t="s">
        <v>1088</v>
      </c>
    </row>
    <row r="240" spans="1:19" ht="36.950000000000003" customHeight="1" x14ac:dyDescent="0.25">
      <c r="A240" s="106" t="s">
        <v>48</v>
      </c>
      <c r="B240" s="104" t="s">
        <v>347</v>
      </c>
      <c r="C240" s="104" t="s">
        <v>54</v>
      </c>
      <c r="D240" s="58" t="s">
        <v>598</v>
      </c>
      <c r="E240" s="25" t="s">
        <v>112</v>
      </c>
      <c r="F240" s="26">
        <v>44959</v>
      </c>
      <c r="G240" s="26">
        <v>45290</v>
      </c>
      <c r="H240" s="25">
        <v>100</v>
      </c>
      <c r="I240" s="25" t="s">
        <v>117</v>
      </c>
      <c r="J240" s="90">
        <v>20</v>
      </c>
      <c r="K240" s="25" t="s">
        <v>594</v>
      </c>
      <c r="L240" s="27">
        <v>0</v>
      </c>
      <c r="M240" s="27">
        <v>0</v>
      </c>
      <c r="N240" s="25" t="s">
        <v>944</v>
      </c>
      <c r="O240" s="25" t="s">
        <v>888</v>
      </c>
      <c r="P240" s="140">
        <v>1</v>
      </c>
      <c r="Q240" s="139">
        <v>50</v>
      </c>
      <c r="R240" s="27">
        <v>0</v>
      </c>
      <c r="S240" s="72" t="s">
        <v>1371</v>
      </c>
    </row>
    <row r="241" spans="1:19" ht="36.950000000000003" customHeight="1" x14ac:dyDescent="0.25">
      <c r="A241" s="106" t="s">
        <v>48</v>
      </c>
      <c r="B241" s="103" t="s">
        <v>348</v>
      </c>
      <c r="C241" s="103" t="s">
        <v>55</v>
      </c>
      <c r="D241" s="58" t="s">
        <v>599</v>
      </c>
      <c r="E241" s="25" t="s">
        <v>1015</v>
      </c>
      <c r="F241" s="26">
        <v>44959</v>
      </c>
      <c r="G241" s="26">
        <v>45290</v>
      </c>
      <c r="H241" s="25">
        <v>100</v>
      </c>
      <c r="I241" s="25" t="s">
        <v>117</v>
      </c>
      <c r="J241" s="90">
        <v>50</v>
      </c>
      <c r="K241" s="25" t="s">
        <v>594</v>
      </c>
      <c r="L241" s="27">
        <v>0</v>
      </c>
      <c r="M241" s="27">
        <v>0</v>
      </c>
      <c r="N241" s="25" t="s">
        <v>944</v>
      </c>
      <c r="O241" s="25" t="s">
        <v>875</v>
      </c>
      <c r="P241" s="140">
        <v>1</v>
      </c>
      <c r="Q241" s="139">
        <v>100</v>
      </c>
      <c r="R241" s="27">
        <v>0</v>
      </c>
      <c r="S241" s="72" t="s">
        <v>1112</v>
      </c>
    </row>
    <row r="242" spans="1:19" s="8" customFormat="1" ht="36.950000000000003" customHeight="1" x14ac:dyDescent="0.25">
      <c r="A242" s="88" t="s">
        <v>939</v>
      </c>
      <c r="B242" s="173" t="s">
        <v>940</v>
      </c>
      <c r="C242" s="173"/>
      <c r="D242" s="88"/>
      <c r="E242" s="136"/>
      <c r="F242" s="136"/>
      <c r="G242" s="136"/>
      <c r="H242" s="136"/>
      <c r="I242" s="136"/>
      <c r="J242" s="145">
        <f>AVERAGE(J4:J12,J14:J19,J38:J50,J52:J58,J61:J67,J69,J78,J79:J119,J124:J138,J147:J148,J150:J153,J160,J162:J167,J179,J184:J185,J189,J192:J193,J195:J224,J234:J241)</f>
        <v>19.522292993630572</v>
      </c>
      <c r="K242" s="136"/>
      <c r="L242" s="136"/>
      <c r="M242" s="165">
        <f>SUM(M4:M241)</f>
        <v>4740610490</v>
      </c>
      <c r="N242" s="136"/>
      <c r="O242" s="146" t="s">
        <v>946</v>
      </c>
      <c r="P242" s="139"/>
      <c r="Q242" s="145">
        <f>AVERAGE(Q4,Q4:Q8,Q9,Q11:Q12,Q14:Q21,Q23:Q34,Q36:Q37,Q45:Q58,Q63:Q74,Q76:Q84,Q92,Q94:Q95,Q97:Q109,Q124:Q128,Q130:Q138,Q147,Q149:Q153,Q157,Q162,Q165:Q171,Q173:Q176,Q179,Q181:Q186,Q191:Q192,Q195:Q198,Q202,Q204,Q208:Q209,Q212,Q217:Q220,Q222:Q223,Q225:Q226,Q235:Q241)</f>
        <v>54.060810810810814</v>
      </c>
      <c r="R242" s="165">
        <f>SUM(R4:R241)</f>
        <v>7275331055</v>
      </c>
      <c r="S242" s="146" t="s">
        <v>1386</v>
      </c>
    </row>
    <row r="243" spans="1:19" ht="56.25" customHeight="1" thickBot="1" x14ac:dyDescent="0.3">
      <c r="A243" s="82"/>
      <c r="B243" s="69"/>
      <c r="C243" s="69"/>
      <c r="D243" s="68"/>
      <c r="E243" s="75"/>
      <c r="F243" s="83"/>
      <c r="G243" s="83"/>
      <c r="H243" s="75"/>
      <c r="I243" s="75"/>
      <c r="J243" s="84"/>
      <c r="K243" s="75"/>
      <c r="L243" s="85"/>
      <c r="M243" s="75"/>
      <c r="N243" s="75"/>
      <c r="O243" s="75"/>
    </row>
    <row r="244" spans="1:19" ht="45" customHeight="1" thickBot="1" x14ac:dyDescent="0.3">
      <c r="A244" s="52" t="s">
        <v>612</v>
      </c>
      <c r="B244" s="53" t="s">
        <v>613</v>
      </c>
      <c r="C244" s="54" t="s">
        <v>614</v>
      </c>
      <c r="D244" s="55" t="s">
        <v>615</v>
      </c>
      <c r="E244" s="54" t="s">
        <v>616</v>
      </c>
      <c r="F244" s="55">
        <v>1</v>
      </c>
      <c r="J244" s="4"/>
    </row>
    <row r="245" spans="1:19" ht="45" customHeight="1" x14ac:dyDescent="0.25">
      <c r="A245" s="10"/>
      <c r="B245" s="10"/>
      <c r="C245" s="10"/>
    </row>
    <row r="246" spans="1:19" ht="45" customHeight="1" x14ac:dyDescent="0.25">
      <c r="A246" s="10"/>
      <c r="B246" s="10"/>
      <c r="C246" s="10"/>
    </row>
    <row r="247" spans="1:19" ht="45" customHeight="1" x14ac:dyDescent="0.25">
      <c r="A247" s="10"/>
      <c r="B247" s="10"/>
      <c r="C247" s="10"/>
    </row>
    <row r="248" spans="1:19" ht="45" customHeight="1" x14ac:dyDescent="0.25">
      <c r="A248" s="10"/>
      <c r="B248" s="10"/>
      <c r="C248" s="10"/>
    </row>
    <row r="249" spans="1:19" ht="45" customHeight="1" x14ac:dyDescent="0.25">
      <c r="A249" s="10"/>
      <c r="B249" s="10"/>
      <c r="C249" s="10"/>
    </row>
    <row r="250" spans="1:19" ht="45" customHeight="1" x14ac:dyDescent="0.25">
      <c r="A250" s="10"/>
      <c r="B250" s="10"/>
      <c r="C250" s="10"/>
    </row>
    <row r="251" spans="1:19" ht="45" customHeight="1" x14ac:dyDescent="0.25">
      <c r="A251" s="10"/>
      <c r="B251" s="10"/>
      <c r="C251" s="10"/>
    </row>
    <row r="252" spans="1:19" ht="45" customHeight="1" x14ac:dyDescent="0.25">
      <c r="A252" s="10"/>
      <c r="B252" s="10"/>
      <c r="C252" s="10"/>
    </row>
    <row r="253" spans="1:19" ht="45" customHeight="1" x14ac:dyDescent="0.25">
      <c r="A253" s="10"/>
      <c r="B253" s="10"/>
      <c r="C253" s="10"/>
    </row>
    <row r="254" spans="1:19" ht="45" customHeight="1" x14ac:dyDescent="0.25">
      <c r="A254" s="10"/>
      <c r="B254" s="10"/>
      <c r="C254" s="10"/>
    </row>
    <row r="255" spans="1:19" ht="45" customHeight="1" x14ac:dyDescent="0.25">
      <c r="A255" s="10"/>
      <c r="B255" s="10"/>
      <c r="C255" s="10"/>
    </row>
    <row r="256" spans="1:19" ht="45" customHeight="1" x14ac:dyDescent="0.25">
      <c r="A256" s="10"/>
      <c r="B256" s="10"/>
      <c r="C256" s="10"/>
    </row>
    <row r="257" spans="1:3" ht="45" customHeight="1" x14ac:dyDescent="0.25">
      <c r="A257" s="10"/>
      <c r="B257" s="10"/>
      <c r="C257" s="10"/>
    </row>
  </sheetData>
  <autoFilter ref="A3:P244"/>
  <mergeCells count="5">
    <mergeCell ref="D1:S1"/>
    <mergeCell ref="B236:B237"/>
    <mergeCell ref="B238:B239"/>
    <mergeCell ref="A1:C1"/>
    <mergeCell ref="B242:C242"/>
  </mergeCells>
  <dataValidations count="1">
    <dataValidation type="list" allowBlank="1" showInputMessage="1" showErrorMessage="1" sqref="C47 C112:C113 C14 C225:C232 C50">
      <formula1>IN</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7"/>
  <sheetViews>
    <sheetView zoomScale="89" zoomScaleNormal="71" workbookViewId="0">
      <pane ySplit="2" topLeftCell="A107" activePane="bottomLeft" state="frozen"/>
      <selection activeCell="B1" sqref="B1"/>
      <selection pane="bottomLeft" activeCell="T114" sqref="T114"/>
    </sheetView>
  </sheetViews>
  <sheetFormatPr baseColWidth="10" defaultRowHeight="35.1" customHeight="1" x14ac:dyDescent="0.25"/>
  <cols>
    <col min="1" max="1" width="10.5703125" style="8" customWidth="1"/>
    <col min="2" max="2" width="12.140625" style="8" customWidth="1"/>
    <col min="3" max="3" width="12.7109375" style="8" customWidth="1"/>
    <col min="4" max="4" width="18.42578125" style="4" customWidth="1"/>
    <col min="5" max="5" width="13" style="6" customWidth="1"/>
    <col min="6" max="6" width="10.7109375" style="8" customWidth="1"/>
    <col min="7" max="7" width="13" style="8" customWidth="1"/>
    <col min="8" max="8" width="5.85546875" style="8" customWidth="1"/>
    <col min="9" max="9" width="6.85546875" style="8" customWidth="1"/>
    <col min="10" max="10" width="7.140625" style="92" hidden="1" customWidth="1"/>
    <col min="11" max="11" width="11.7109375" style="4" customWidth="1"/>
    <col min="12" max="12" width="15.28515625" style="15" customWidth="1"/>
    <col min="13" max="13" width="17.85546875" style="8" hidden="1" customWidth="1"/>
    <col min="14" max="14" width="6.7109375" style="8" hidden="1" customWidth="1"/>
    <col min="15" max="15" width="37.42578125" style="8" hidden="1" customWidth="1"/>
    <col min="16" max="16" width="4.7109375" style="4" hidden="1" customWidth="1"/>
    <col min="17" max="17" width="4.7109375" style="8" hidden="1" customWidth="1"/>
    <col min="18" max="18" width="10.28515625" style="8" customWidth="1"/>
    <col min="19" max="19" width="19.7109375" style="8" customWidth="1"/>
    <col min="20" max="20" width="50.140625" style="6" customWidth="1"/>
    <col min="21" max="16384" width="11.42578125" style="8"/>
  </cols>
  <sheetData>
    <row r="1" spans="1:20" s="4" customFormat="1" ht="35.1" customHeight="1" x14ac:dyDescent="0.25">
      <c r="A1" s="172"/>
      <c r="B1" s="172"/>
      <c r="C1" s="3"/>
      <c r="D1" s="169" t="s">
        <v>207</v>
      </c>
      <c r="E1" s="169"/>
      <c r="F1" s="169"/>
      <c r="G1" s="169"/>
      <c r="H1" s="169"/>
      <c r="I1" s="169"/>
      <c r="J1" s="169"/>
      <c r="K1" s="169"/>
      <c r="L1" s="169"/>
      <c r="M1" s="169"/>
      <c r="N1" s="169"/>
      <c r="O1" s="169"/>
      <c r="P1" s="169"/>
      <c r="Q1" s="169"/>
      <c r="R1" s="169"/>
      <c r="S1" s="169"/>
      <c r="T1" s="175"/>
    </row>
    <row r="2" spans="1:20" s="4" customFormat="1" ht="30.75" customHeight="1" x14ac:dyDescent="0.25">
      <c r="A2" s="11" t="s">
        <v>0</v>
      </c>
      <c r="B2" s="11" t="s">
        <v>1</v>
      </c>
      <c r="C2" s="11" t="s">
        <v>10</v>
      </c>
      <c r="D2" s="5" t="s">
        <v>2</v>
      </c>
      <c r="E2" s="7" t="s">
        <v>17</v>
      </c>
      <c r="F2" s="5" t="s">
        <v>3</v>
      </c>
      <c r="G2" s="5" t="s">
        <v>4</v>
      </c>
      <c r="H2" s="5" t="s">
        <v>5</v>
      </c>
      <c r="I2" s="5" t="s">
        <v>6</v>
      </c>
      <c r="J2" s="5" t="s">
        <v>1379</v>
      </c>
      <c r="K2" s="5" t="s">
        <v>7</v>
      </c>
      <c r="L2" s="16" t="s">
        <v>8</v>
      </c>
      <c r="M2" s="5" t="s">
        <v>158</v>
      </c>
      <c r="N2" s="5" t="s">
        <v>9</v>
      </c>
      <c r="O2" s="5" t="s">
        <v>704</v>
      </c>
      <c r="P2" s="4" t="s">
        <v>935</v>
      </c>
      <c r="R2" s="5" t="s">
        <v>1381</v>
      </c>
      <c r="S2" s="5" t="s">
        <v>158</v>
      </c>
      <c r="T2" s="101" t="s">
        <v>1053</v>
      </c>
    </row>
    <row r="3" spans="1:20" s="4" customFormat="1" ht="7.5" customHeight="1" x14ac:dyDescent="0.25">
      <c r="A3" s="12"/>
      <c r="B3" s="12"/>
      <c r="C3" s="12"/>
      <c r="D3" s="12"/>
      <c r="E3" s="13"/>
      <c r="F3" s="12"/>
      <c r="G3" s="12"/>
      <c r="H3" s="12"/>
      <c r="I3" s="12"/>
      <c r="J3" s="89"/>
      <c r="K3" s="12"/>
      <c r="L3" s="17"/>
      <c r="M3" s="12"/>
      <c r="N3" s="12"/>
      <c r="O3" s="12"/>
      <c r="T3" s="6"/>
    </row>
    <row r="4" spans="1:20" ht="36.950000000000003" customHeight="1" x14ac:dyDescent="0.25">
      <c r="A4" s="171" t="s">
        <v>349</v>
      </c>
      <c r="B4" s="103" t="s">
        <v>350</v>
      </c>
      <c r="C4" s="103" t="s">
        <v>56</v>
      </c>
      <c r="D4" s="74" t="s">
        <v>675</v>
      </c>
      <c r="E4" s="35" t="s">
        <v>113</v>
      </c>
      <c r="F4" s="36">
        <v>44959</v>
      </c>
      <c r="G4" s="36">
        <v>45290</v>
      </c>
      <c r="H4" s="35">
        <v>50</v>
      </c>
      <c r="I4" s="35" t="s">
        <v>117</v>
      </c>
      <c r="J4" s="91">
        <v>55</v>
      </c>
      <c r="K4" s="35" t="s">
        <v>119</v>
      </c>
      <c r="L4" s="37">
        <v>280000000</v>
      </c>
      <c r="M4" s="100">
        <v>0</v>
      </c>
      <c r="N4" s="35" t="s">
        <v>944</v>
      </c>
      <c r="O4" s="35" t="s">
        <v>890</v>
      </c>
      <c r="P4" s="86">
        <v>1</v>
      </c>
      <c r="Q4" s="86"/>
      <c r="R4" s="86">
        <v>56</v>
      </c>
      <c r="S4" s="37">
        <v>0</v>
      </c>
      <c r="T4" s="73" t="s">
        <v>875</v>
      </c>
    </row>
    <row r="5" spans="1:20" ht="36.950000000000003" customHeight="1" x14ac:dyDescent="0.25">
      <c r="A5" s="171"/>
      <c r="B5" s="103" t="s">
        <v>676</v>
      </c>
      <c r="C5" s="103" t="s">
        <v>600</v>
      </c>
      <c r="D5" s="74" t="s">
        <v>208</v>
      </c>
      <c r="E5" s="35" t="s">
        <v>113</v>
      </c>
      <c r="F5" s="36">
        <v>44959</v>
      </c>
      <c r="G5" s="36">
        <v>45290</v>
      </c>
      <c r="H5" s="35">
        <v>60</v>
      </c>
      <c r="I5" s="35" t="s">
        <v>117</v>
      </c>
      <c r="J5" s="91">
        <v>25</v>
      </c>
      <c r="K5" s="35" t="s">
        <v>209</v>
      </c>
      <c r="L5" s="37">
        <v>88543353.799999997</v>
      </c>
      <c r="M5" s="100">
        <v>0</v>
      </c>
      <c r="N5" s="35" t="s">
        <v>944</v>
      </c>
      <c r="O5" s="35" t="s">
        <v>818</v>
      </c>
      <c r="P5" s="86">
        <v>1</v>
      </c>
      <c r="Q5" s="86"/>
      <c r="R5" s="86">
        <v>30</v>
      </c>
      <c r="S5" s="37">
        <v>0</v>
      </c>
      <c r="T5" s="35" t="s">
        <v>818</v>
      </c>
    </row>
    <row r="6" spans="1:20" ht="36.950000000000003" customHeight="1" x14ac:dyDescent="0.25">
      <c r="A6" s="174" t="s">
        <v>351</v>
      </c>
      <c r="B6" s="104" t="s">
        <v>352</v>
      </c>
      <c r="C6" s="104" t="s">
        <v>57</v>
      </c>
      <c r="D6" s="74" t="s">
        <v>892</v>
      </c>
      <c r="E6" s="35" t="s">
        <v>893</v>
      </c>
      <c r="F6" s="36">
        <v>44959</v>
      </c>
      <c r="G6" s="36">
        <v>45290</v>
      </c>
      <c r="H6" s="35">
        <v>85</v>
      </c>
      <c r="I6" s="35" t="s">
        <v>117</v>
      </c>
      <c r="J6" s="91">
        <v>0</v>
      </c>
      <c r="K6" s="35" t="s">
        <v>233</v>
      </c>
      <c r="L6" s="37">
        <v>0</v>
      </c>
      <c r="M6" s="100">
        <v>0</v>
      </c>
      <c r="N6" s="35" t="s">
        <v>944</v>
      </c>
      <c r="O6" s="35" t="s">
        <v>891</v>
      </c>
      <c r="P6" s="86">
        <v>1</v>
      </c>
      <c r="Q6" s="86"/>
      <c r="R6" s="86">
        <v>50</v>
      </c>
      <c r="S6" s="37">
        <v>0</v>
      </c>
      <c r="T6" s="147" t="s">
        <v>1308</v>
      </c>
    </row>
    <row r="7" spans="1:20" ht="36.950000000000003" customHeight="1" x14ac:dyDescent="0.25">
      <c r="A7" s="170"/>
      <c r="B7" s="104" t="s">
        <v>353</v>
      </c>
      <c r="C7" s="104" t="s">
        <v>58</v>
      </c>
      <c r="D7" s="74" t="s">
        <v>603</v>
      </c>
      <c r="E7" s="35" t="s">
        <v>110</v>
      </c>
      <c r="F7" s="36">
        <v>44959</v>
      </c>
      <c r="G7" s="36">
        <v>45290</v>
      </c>
      <c r="H7" s="35">
        <v>80</v>
      </c>
      <c r="I7" s="35" t="s">
        <v>117</v>
      </c>
      <c r="J7" s="91">
        <v>25</v>
      </c>
      <c r="K7" s="35" t="s">
        <v>604</v>
      </c>
      <c r="L7" s="37">
        <v>0</v>
      </c>
      <c r="M7" s="100">
        <v>0</v>
      </c>
      <c r="N7" s="35" t="s">
        <v>944</v>
      </c>
      <c r="O7" s="35" t="s">
        <v>1283</v>
      </c>
      <c r="P7" s="86">
        <v>1</v>
      </c>
      <c r="Q7" s="86"/>
      <c r="R7" s="86">
        <v>35</v>
      </c>
      <c r="S7" s="37">
        <v>0</v>
      </c>
      <c r="T7" s="147" t="s">
        <v>1284</v>
      </c>
    </row>
    <row r="8" spans="1:20" ht="36.950000000000003" customHeight="1" x14ac:dyDescent="0.25">
      <c r="A8" s="170"/>
      <c r="B8" s="103" t="s">
        <v>354</v>
      </c>
      <c r="C8" s="104" t="s">
        <v>59</v>
      </c>
      <c r="D8" s="74" t="s">
        <v>601</v>
      </c>
      <c r="E8" s="35" t="s">
        <v>110</v>
      </c>
      <c r="F8" s="36">
        <v>44959</v>
      </c>
      <c r="G8" s="36">
        <v>45290</v>
      </c>
      <c r="H8" s="35">
        <v>90</v>
      </c>
      <c r="I8" s="35" t="s">
        <v>117</v>
      </c>
      <c r="J8" s="91">
        <v>25</v>
      </c>
      <c r="K8" s="35" t="s">
        <v>573</v>
      </c>
      <c r="L8" s="37">
        <v>0</v>
      </c>
      <c r="M8" s="100">
        <v>0</v>
      </c>
      <c r="N8" s="35" t="s">
        <v>944</v>
      </c>
      <c r="O8" s="35" t="s">
        <v>894</v>
      </c>
      <c r="P8" s="86">
        <v>1</v>
      </c>
      <c r="Q8" s="86"/>
      <c r="R8" s="86">
        <v>50</v>
      </c>
      <c r="S8" s="37">
        <v>0</v>
      </c>
      <c r="T8" s="147" t="s">
        <v>1309</v>
      </c>
    </row>
    <row r="9" spans="1:20" ht="36.950000000000003" customHeight="1" x14ac:dyDescent="0.25">
      <c r="A9" s="56" t="s">
        <v>355</v>
      </c>
      <c r="B9" s="103" t="s">
        <v>356</v>
      </c>
      <c r="C9" s="103" t="s">
        <v>60</v>
      </c>
      <c r="D9" s="74" t="s">
        <v>1229</v>
      </c>
      <c r="E9" s="35" t="s">
        <v>114</v>
      </c>
      <c r="F9" s="36">
        <v>44959</v>
      </c>
      <c r="G9" s="36">
        <v>45290</v>
      </c>
      <c r="H9" s="35">
        <v>75</v>
      </c>
      <c r="I9" s="35" t="s">
        <v>117</v>
      </c>
      <c r="J9" s="91">
        <v>25</v>
      </c>
      <c r="K9" s="35" t="s">
        <v>573</v>
      </c>
      <c r="L9" s="37">
        <v>0</v>
      </c>
      <c r="M9" s="100">
        <v>0</v>
      </c>
      <c r="N9" s="35" t="s">
        <v>944</v>
      </c>
      <c r="O9" s="35" t="s">
        <v>895</v>
      </c>
      <c r="P9" s="86">
        <v>1</v>
      </c>
      <c r="Q9" s="86"/>
      <c r="R9" s="86">
        <v>75</v>
      </c>
      <c r="S9" s="37">
        <v>0</v>
      </c>
      <c r="T9" s="134" t="s">
        <v>1258</v>
      </c>
    </row>
    <row r="10" spans="1:20" ht="36.950000000000003" customHeight="1" x14ac:dyDescent="0.25">
      <c r="A10" s="56" t="s">
        <v>355</v>
      </c>
      <c r="B10" s="103" t="s">
        <v>356</v>
      </c>
      <c r="C10" s="103" t="s">
        <v>649</v>
      </c>
      <c r="D10" s="74" t="s">
        <v>618</v>
      </c>
      <c r="E10" s="35" t="s">
        <v>114</v>
      </c>
      <c r="F10" s="36">
        <v>44959</v>
      </c>
      <c r="G10" s="36">
        <v>45290</v>
      </c>
      <c r="H10" s="35">
        <v>100</v>
      </c>
      <c r="I10" s="35" t="s">
        <v>117</v>
      </c>
      <c r="J10" s="80">
        <v>25</v>
      </c>
      <c r="K10" s="35" t="s">
        <v>573</v>
      </c>
      <c r="L10" s="37">
        <v>0</v>
      </c>
      <c r="M10" s="100">
        <v>0</v>
      </c>
      <c r="N10" s="35" t="s">
        <v>944</v>
      </c>
      <c r="O10" s="35" t="s">
        <v>834</v>
      </c>
      <c r="P10" s="86">
        <v>0</v>
      </c>
      <c r="Q10" s="86"/>
      <c r="R10" s="86">
        <v>50</v>
      </c>
      <c r="S10" s="37">
        <v>0</v>
      </c>
      <c r="T10" s="134" t="s">
        <v>1239</v>
      </c>
    </row>
    <row r="11" spans="1:20" ht="36.950000000000003" customHeight="1" x14ac:dyDescent="0.25">
      <c r="A11" s="56" t="s">
        <v>355</v>
      </c>
      <c r="B11" s="103" t="s">
        <v>356</v>
      </c>
      <c r="C11" s="103" t="s">
        <v>649</v>
      </c>
      <c r="D11" s="74" t="s">
        <v>619</v>
      </c>
      <c r="E11" s="35" t="s">
        <v>114</v>
      </c>
      <c r="F11" s="36">
        <v>44959</v>
      </c>
      <c r="G11" s="36">
        <v>45290</v>
      </c>
      <c r="H11" s="35">
        <v>100</v>
      </c>
      <c r="I11" s="35" t="s">
        <v>117</v>
      </c>
      <c r="J11" s="80">
        <v>25</v>
      </c>
      <c r="K11" s="35" t="s">
        <v>573</v>
      </c>
      <c r="L11" s="37">
        <v>0</v>
      </c>
      <c r="M11" s="100">
        <v>0</v>
      </c>
      <c r="N11" s="35" t="s">
        <v>944</v>
      </c>
      <c r="O11" s="35" t="s">
        <v>835</v>
      </c>
      <c r="P11" s="86">
        <v>0</v>
      </c>
      <c r="Q11" s="86"/>
      <c r="R11" s="86">
        <v>50</v>
      </c>
      <c r="S11" s="37">
        <v>0</v>
      </c>
      <c r="T11" s="134" t="s">
        <v>1240</v>
      </c>
    </row>
    <row r="12" spans="1:20" ht="36.950000000000003" customHeight="1" x14ac:dyDescent="0.25">
      <c r="A12" s="56" t="s">
        <v>355</v>
      </c>
      <c r="B12" s="103" t="s">
        <v>356</v>
      </c>
      <c r="C12" s="103" t="s">
        <v>649</v>
      </c>
      <c r="D12" s="74" t="s">
        <v>620</v>
      </c>
      <c r="E12" s="35" t="s">
        <v>114</v>
      </c>
      <c r="F12" s="36">
        <v>44959</v>
      </c>
      <c r="G12" s="36">
        <v>45290</v>
      </c>
      <c r="H12" s="35">
        <v>100</v>
      </c>
      <c r="I12" s="35" t="s">
        <v>117</v>
      </c>
      <c r="J12" s="80">
        <v>25</v>
      </c>
      <c r="K12" s="35" t="s">
        <v>573</v>
      </c>
      <c r="L12" s="37">
        <v>0</v>
      </c>
      <c r="M12" s="100">
        <v>0</v>
      </c>
      <c r="N12" s="35" t="s">
        <v>944</v>
      </c>
      <c r="O12" s="35" t="s">
        <v>825</v>
      </c>
      <c r="P12" s="86">
        <v>0</v>
      </c>
      <c r="Q12" s="86"/>
      <c r="R12" s="86">
        <v>50</v>
      </c>
      <c r="S12" s="37">
        <v>0</v>
      </c>
      <c r="T12" s="134" t="s">
        <v>1241</v>
      </c>
    </row>
    <row r="13" spans="1:20" ht="36.950000000000003" customHeight="1" x14ac:dyDescent="0.25">
      <c r="A13" s="56" t="s">
        <v>355</v>
      </c>
      <c r="B13" s="103" t="s">
        <v>356</v>
      </c>
      <c r="C13" s="103" t="s">
        <v>649</v>
      </c>
      <c r="D13" s="74" t="s">
        <v>621</v>
      </c>
      <c r="E13" s="35" t="s">
        <v>114</v>
      </c>
      <c r="F13" s="36">
        <v>44959</v>
      </c>
      <c r="G13" s="36">
        <v>45290</v>
      </c>
      <c r="H13" s="35">
        <v>100</v>
      </c>
      <c r="I13" s="35" t="s">
        <v>117</v>
      </c>
      <c r="J13" s="80">
        <v>25</v>
      </c>
      <c r="K13" s="35" t="s">
        <v>573</v>
      </c>
      <c r="L13" s="37">
        <v>0</v>
      </c>
      <c r="M13" s="100">
        <v>0</v>
      </c>
      <c r="N13" s="35" t="s">
        <v>944</v>
      </c>
      <c r="O13" s="35" t="s">
        <v>826</v>
      </c>
      <c r="P13" s="86">
        <v>0</v>
      </c>
      <c r="Q13" s="86"/>
      <c r="R13" s="86">
        <v>50</v>
      </c>
      <c r="S13" s="37">
        <v>0</v>
      </c>
      <c r="T13" s="134" t="s">
        <v>1242</v>
      </c>
    </row>
    <row r="14" spans="1:20" ht="36.950000000000003" customHeight="1" x14ac:dyDescent="0.25">
      <c r="A14" s="56" t="s">
        <v>355</v>
      </c>
      <c r="B14" s="103" t="s">
        <v>356</v>
      </c>
      <c r="C14" s="103" t="s">
        <v>649</v>
      </c>
      <c r="D14" s="74" t="s">
        <v>624</v>
      </c>
      <c r="E14" s="35" t="s">
        <v>114</v>
      </c>
      <c r="F14" s="36">
        <v>44959</v>
      </c>
      <c r="G14" s="36">
        <v>45290</v>
      </c>
      <c r="H14" s="35">
        <v>100</v>
      </c>
      <c r="I14" s="35" t="s">
        <v>117</v>
      </c>
      <c r="J14" s="80">
        <v>25</v>
      </c>
      <c r="K14" s="35" t="s">
        <v>573</v>
      </c>
      <c r="L14" s="37">
        <v>0</v>
      </c>
      <c r="M14" s="100">
        <v>0</v>
      </c>
      <c r="N14" s="35" t="s">
        <v>944</v>
      </c>
      <c r="O14" s="35" t="s">
        <v>999</v>
      </c>
      <c r="P14" s="86">
        <v>0</v>
      </c>
      <c r="Q14" s="86"/>
      <c r="R14" s="86">
        <v>50</v>
      </c>
      <c r="S14" s="37">
        <v>0</v>
      </c>
      <c r="T14" s="134" t="s">
        <v>1243</v>
      </c>
    </row>
    <row r="15" spans="1:20" ht="36.950000000000003" customHeight="1" x14ac:dyDescent="0.25">
      <c r="A15" s="56" t="s">
        <v>355</v>
      </c>
      <c r="B15" s="103" t="s">
        <v>356</v>
      </c>
      <c r="C15" s="103" t="s">
        <v>649</v>
      </c>
      <c r="D15" s="74" t="s">
        <v>827</v>
      </c>
      <c r="E15" s="35" t="s">
        <v>114</v>
      </c>
      <c r="F15" s="36">
        <v>44959</v>
      </c>
      <c r="G15" s="36">
        <v>45290</v>
      </c>
      <c r="H15" s="35">
        <v>100</v>
      </c>
      <c r="I15" s="35" t="s">
        <v>117</v>
      </c>
      <c r="J15" s="80">
        <v>25</v>
      </c>
      <c r="K15" s="35" t="s">
        <v>573</v>
      </c>
      <c r="L15" s="37">
        <v>0</v>
      </c>
      <c r="M15" s="100">
        <v>0</v>
      </c>
      <c r="N15" s="35" t="s">
        <v>944</v>
      </c>
      <c r="O15" s="35" t="s">
        <v>998</v>
      </c>
      <c r="P15" s="86">
        <v>0</v>
      </c>
      <c r="Q15" s="86"/>
      <c r="R15" s="86">
        <v>50</v>
      </c>
      <c r="S15" s="37">
        <v>0</v>
      </c>
      <c r="T15" s="134" t="s">
        <v>1244</v>
      </c>
    </row>
    <row r="16" spans="1:20" ht="36.950000000000003" customHeight="1" x14ac:dyDescent="0.25">
      <c r="A16" s="56" t="s">
        <v>355</v>
      </c>
      <c r="B16" s="103" t="s">
        <v>356</v>
      </c>
      <c r="C16" s="103" t="s">
        <v>649</v>
      </c>
      <c r="D16" s="74" t="s">
        <v>828</v>
      </c>
      <c r="E16" s="35" t="s">
        <v>114</v>
      </c>
      <c r="F16" s="36">
        <v>44959</v>
      </c>
      <c r="G16" s="36">
        <v>45290</v>
      </c>
      <c r="H16" s="35">
        <v>100</v>
      </c>
      <c r="I16" s="35" t="s">
        <v>117</v>
      </c>
      <c r="J16" s="80">
        <v>25</v>
      </c>
      <c r="K16" s="35" t="s">
        <v>573</v>
      </c>
      <c r="L16" s="37">
        <v>0</v>
      </c>
      <c r="M16" s="100">
        <v>0</v>
      </c>
      <c r="N16" s="35" t="s">
        <v>944</v>
      </c>
      <c r="O16" s="35" t="s">
        <v>829</v>
      </c>
      <c r="P16" s="86">
        <v>0</v>
      </c>
      <c r="Q16" s="86"/>
      <c r="R16" s="86">
        <v>50</v>
      </c>
      <c r="S16" s="37">
        <v>0</v>
      </c>
      <c r="T16" s="134" t="s">
        <v>1245</v>
      </c>
    </row>
    <row r="17" spans="1:20" ht="36.950000000000003" customHeight="1" x14ac:dyDescent="0.25">
      <c r="A17" s="56" t="s">
        <v>355</v>
      </c>
      <c r="B17" s="103" t="s">
        <v>356</v>
      </c>
      <c r="C17" s="103" t="s">
        <v>649</v>
      </c>
      <c r="D17" s="74" t="s">
        <v>622</v>
      </c>
      <c r="E17" s="35" t="s">
        <v>114</v>
      </c>
      <c r="F17" s="36">
        <v>44959</v>
      </c>
      <c r="G17" s="36">
        <v>45290</v>
      </c>
      <c r="H17" s="35">
        <v>100</v>
      </c>
      <c r="I17" s="35" t="s">
        <v>117</v>
      </c>
      <c r="J17" s="80">
        <v>25</v>
      </c>
      <c r="K17" s="35" t="s">
        <v>573</v>
      </c>
      <c r="L17" s="37">
        <v>0</v>
      </c>
      <c r="M17" s="100">
        <v>0</v>
      </c>
      <c r="N17" s="35" t="s">
        <v>944</v>
      </c>
      <c r="O17" s="35" t="s">
        <v>1000</v>
      </c>
      <c r="P17" s="86">
        <v>0</v>
      </c>
      <c r="Q17" s="86"/>
      <c r="R17" s="86">
        <v>50</v>
      </c>
      <c r="S17" s="37">
        <v>0</v>
      </c>
      <c r="T17" s="134" t="s">
        <v>1230</v>
      </c>
    </row>
    <row r="18" spans="1:20" ht="36.950000000000003" customHeight="1" x14ac:dyDescent="0.25">
      <c r="A18" s="56" t="s">
        <v>355</v>
      </c>
      <c r="B18" s="103" t="s">
        <v>356</v>
      </c>
      <c r="C18" s="103" t="s">
        <v>205</v>
      </c>
      <c r="D18" s="74" t="s">
        <v>623</v>
      </c>
      <c r="E18" s="35" t="s">
        <v>114</v>
      </c>
      <c r="F18" s="36">
        <v>44959</v>
      </c>
      <c r="G18" s="36">
        <v>45290</v>
      </c>
      <c r="H18" s="35">
        <v>100</v>
      </c>
      <c r="I18" s="35" t="s">
        <v>117</v>
      </c>
      <c r="J18" s="80">
        <v>0</v>
      </c>
      <c r="K18" s="35" t="s">
        <v>573</v>
      </c>
      <c r="L18" s="37">
        <v>0</v>
      </c>
      <c r="M18" s="100">
        <v>0</v>
      </c>
      <c r="N18" s="35" t="s">
        <v>120</v>
      </c>
      <c r="O18" s="35" t="s">
        <v>836</v>
      </c>
      <c r="P18" s="86">
        <v>0</v>
      </c>
      <c r="Q18" s="86" t="s">
        <v>927</v>
      </c>
      <c r="R18" s="86">
        <v>50</v>
      </c>
      <c r="S18" s="37">
        <v>0</v>
      </c>
      <c r="T18" s="134" t="s">
        <v>1246</v>
      </c>
    </row>
    <row r="19" spans="1:20" ht="36.950000000000003" customHeight="1" x14ac:dyDescent="0.25">
      <c r="A19" s="56" t="s">
        <v>355</v>
      </c>
      <c r="B19" s="103" t="s">
        <v>356</v>
      </c>
      <c r="C19" s="103" t="s">
        <v>649</v>
      </c>
      <c r="D19" s="74" t="s">
        <v>625</v>
      </c>
      <c r="E19" s="35" t="s">
        <v>114</v>
      </c>
      <c r="F19" s="36">
        <v>44959</v>
      </c>
      <c r="G19" s="36">
        <v>45290</v>
      </c>
      <c r="H19" s="35">
        <v>100</v>
      </c>
      <c r="I19" s="35" t="s">
        <v>117</v>
      </c>
      <c r="J19" s="86">
        <v>25</v>
      </c>
      <c r="K19" s="35" t="s">
        <v>573</v>
      </c>
      <c r="L19" s="37">
        <v>0</v>
      </c>
      <c r="M19" s="100">
        <v>0</v>
      </c>
      <c r="N19" s="35" t="s">
        <v>944</v>
      </c>
      <c r="O19" s="35" t="s">
        <v>1001</v>
      </c>
      <c r="P19" s="139">
        <v>0</v>
      </c>
      <c r="Q19" s="86"/>
      <c r="R19" s="86">
        <v>50</v>
      </c>
      <c r="S19" s="37">
        <v>0</v>
      </c>
      <c r="T19" s="134" t="s">
        <v>1247</v>
      </c>
    </row>
    <row r="20" spans="1:20" ht="36.950000000000003" customHeight="1" x14ac:dyDescent="0.25">
      <c r="A20" s="56" t="s">
        <v>355</v>
      </c>
      <c r="B20" s="103" t="s">
        <v>356</v>
      </c>
      <c r="C20" s="103" t="s">
        <v>573</v>
      </c>
      <c r="D20" s="74" t="s">
        <v>1231</v>
      </c>
      <c r="E20" s="35" t="s">
        <v>114</v>
      </c>
      <c r="F20" s="36">
        <v>44959</v>
      </c>
      <c r="G20" s="36">
        <v>45290</v>
      </c>
      <c r="H20" s="35">
        <v>100</v>
      </c>
      <c r="I20" s="35" t="s">
        <v>117</v>
      </c>
      <c r="J20" s="86">
        <v>25</v>
      </c>
      <c r="K20" s="35" t="s">
        <v>573</v>
      </c>
      <c r="L20" s="37">
        <v>0</v>
      </c>
      <c r="M20" s="100">
        <v>0</v>
      </c>
      <c r="N20" s="35" t="s">
        <v>944</v>
      </c>
      <c r="O20" s="35" t="s">
        <v>830</v>
      </c>
      <c r="P20" s="139">
        <v>0</v>
      </c>
      <c r="Q20" s="86"/>
      <c r="R20" s="86">
        <v>50</v>
      </c>
      <c r="S20" s="37">
        <v>0</v>
      </c>
      <c r="T20" s="134" t="s">
        <v>1248</v>
      </c>
    </row>
    <row r="21" spans="1:20" ht="36.950000000000003" customHeight="1" x14ac:dyDescent="0.25">
      <c r="A21" s="56" t="s">
        <v>355</v>
      </c>
      <c r="B21" s="103" t="s">
        <v>356</v>
      </c>
      <c r="C21" s="103" t="s">
        <v>649</v>
      </c>
      <c r="D21" s="74" t="s">
        <v>626</v>
      </c>
      <c r="E21" s="35" t="s">
        <v>114</v>
      </c>
      <c r="F21" s="36">
        <v>44959</v>
      </c>
      <c r="G21" s="36">
        <v>45290</v>
      </c>
      <c r="H21" s="35">
        <v>100</v>
      </c>
      <c r="I21" s="35" t="s">
        <v>117</v>
      </c>
      <c r="J21" s="86">
        <v>25</v>
      </c>
      <c r="K21" s="35" t="s">
        <v>573</v>
      </c>
      <c r="L21" s="37">
        <v>0</v>
      </c>
      <c r="M21" s="100">
        <v>0</v>
      </c>
      <c r="N21" s="35" t="s">
        <v>944</v>
      </c>
      <c r="O21" s="35" t="s">
        <v>831</v>
      </c>
      <c r="P21" s="139">
        <v>0</v>
      </c>
      <c r="Q21" s="86"/>
      <c r="R21" s="86">
        <v>50</v>
      </c>
      <c r="S21" s="37">
        <v>0</v>
      </c>
      <c r="T21" s="134" t="s">
        <v>1249</v>
      </c>
    </row>
    <row r="22" spans="1:20" ht="36.950000000000003" customHeight="1" x14ac:dyDescent="0.25">
      <c r="A22" s="56" t="s">
        <v>355</v>
      </c>
      <c r="B22" s="103" t="s">
        <v>356</v>
      </c>
      <c r="C22" s="103" t="s">
        <v>649</v>
      </c>
      <c r="D22" s="74" t="s">
        <v>1228</v>
      </c>
      <c r="E22" s="35" t="s">
        <v>114</v>
      </c>
      <c r="F22" s="36"/>
      <c r="G22" s="36"/>
      <c r="H22" s="35">
        <v>100</v>
      </c>
      <c r="I22" s="35"/>
      <c r="J22" s="86">
        <v>25</v>
      </c>
      <c r="K22" s="35"/>
      <c r="L22" s="37">
        <v>0</v>
      </c>
      <c r="M22" s="100">
        <v>0</v>
      </c>
      <c r="N22" s="35" t="s">
        <v>944</v>
      </c>
      <c r="O22" s="35" t="s">
        <v>831</v>
      </c>
      <c r="P22" s="139"/>
      <c r="Q22" s="86"/>
      <c r="R22" s="86">
        <v>50</v>
      </c>
      <c r="S22" s="37">
        <v>0</v>
      </c>
      <c r="T22" s="134" t="s">
        <v>1250</v>
      </c>
    </row>
    <row r="23" spans="1:20" ht="36.950000000000003" customHeight="1" x14ac:dyDescent="0.25">
      <c r="A23" s="56" t="s">
        <v>355</v>
      </c>
      <c r="B23" s="103" t="s">
        <v>356</v>
      </c>
      <c r="C23" s="103" t="s">
        <v>649</v>
      </c>
      <c r="D23" s="74" t="s">
        <v>627</v>
      </c>
      <c r="E23" s="35" t="s">
        <v>114</v>
      </c>
      <c r="F23" s="36">
        <v>44959</v>
      </c>
      <c r="G23" s="36">
        <v>45290</v>
      </c>
      <c r="H23" s="35">
        <v>100</v>
      </c>
      <c r="I23" s="35" t="s">
        <v>117</v>
      </c>
      <c r="J23" s="86">
        <v>25</v>
      </c>
      <c r="K23" s="35" t="s">
        <v>573</v>
      </c>
      <c r="L23" s="37">
        <v>0</v>
      </c>
      <c r="M23" s="100">
        <v>0</v>
      </c>
      <c r="N23" s="35" t="s">
        <v>944</v>
      </c>
      <c r="O23" s="35" t="s">
        <v>1002</v>
      </c>
      <c r="P23" s="139">
        <v>0</v>
      </c>
      <c r="Q23" s="86"/>
      <c r="R23" s="86">
        <v>50</v>
      </c>
      <c r="S23" s="37">
        <v>0</v>
      </c>
      <c r="T23" s="134" t="s">
        <v>1251</v>
      </c>
    </row>
    <row r="24" spans="1:20" ht="36.950000000000003" customHeight="1" x14ac:dyDescent="0.25">
      <c r="A24" s="56" t="s">
        <v>355</v>
      </c>
      <c r="B24" s="103" t="s">
        <v>356</v>
      </c>
      <c r="C24" s="103" t="s">
        <v>649</v>
      </c>
      <c r="D24" s="74" t="s">
        <v>628</v>
      </c>
      <c r="E24" s="35" t="s">
        <v>114</v>
      </c>
      <c r="F24" s="36">
        <v>44959</v>
      </c>
      <c r="G24" s="36">
        <v>45290</v>
      </c>
      <c r="H24" s="35">
        <v>100</v>
      </c>
      <c r="I24" s="35" t="s">
        <v>117</v>
      </c>
      <c r="J24" s="86">
        <v>25</v>
      </c>
      <c r="K24" s="35" t="s">
        <v>573</v>
      </c>
      <c r="L24" s="37">
        <v>0</v>
      </c>
      <c r="M24" s="100">
        <v>0</v>
      </c>
      <c r="N24" s="35" t="s">
        <v>944</v>
      </c>
      <c r="O24" s="35" t="s">
        <v>1003</v>
      </c>
      <c r="P24" s="139">
        <v>0</v>
      </c>
      <c r="Q24" s="86"/>
      <c r="R24" s="86">
        <v>50</v>
      </c>
      <c r="S24" s="37">
        <v>0</v>
      </c>
      <c r="T24" s="134" t="s">
        <v>1252</v>
      </c>
    </row>
    <row r="25" spans="1:20" ht="36.950000000000003" customHeight="1" x14ac:dyDescent="0.25">
      <c r="A25" s="56" t="s">
        <v>355</v>
      </c>
      <c r="B25" s="103" t="s">
        <v>356</v>
      </c>
      <c r="C25" s="103" t="s">
        <v>649</v>
      </c>
      <c r="D25" s="74" t="s">
        <v>629</v>
      </c>
      <c r="E25" s="35" t="s">
        <v>114</v>
      </c>
      <c r="F25" s="36">
        <v>44959</v>
      </c>
      <c r="G25" s="36">
        <v>45290</v>
      </c>
      <c r="H25" s="35">
        <v>100</v>
      </c>
      <c r="I25" s="35" t="s">
        <v>117</v>
      </c>
      <c r="J25" s="86">
        <v>25</v>
      </c>
      <c r="K25" s="35" t="s">
        <v>573</v>
      </c>
      <c r="L25" s="37">
        <v>0</v>
      </c>
      <c r="M25" s="100">
        <v>0</v>
      </c>
      <c r="N25" s="35" t="s">
        <v>944</v>
      </c>
      <c r="O25" s="35" t="s">
        <v>915</v>
      </c>
      <c r="P25" s="139">
        <v>0</v>
      </c>
      <c r="Q25" s="86"/>
      <c r="R25" s="86">
        <v>50</v>
      </c>
      <c r="S25" s="37">
        <v>0</v>
      </c>
      <c r="T25" s="134" t="s">
        <v>1253</v>
      </c>
    </row>
    <row r="26" spans="1:20" ht="36.950000000000003" customHeight="1" x14ac:dyDescent="0.25">
      <c r="A26" s="56" t="s">
        <v>355</v>
      </c>
      <c r="B26" s="103" t="s">
        <v>356</v>
      </c>
      <c r="C26" s="103" t="s">
        <v>649</v>
      </c>
      <c r="D26" s="74" t="s">
        <v>630</v>
      </c>
      <c r="E26" s="35" t="s">
        <v>114</v>
      </c>
      <c r="F26" s="36">
        <v>44959</v>
      </c>
      <c r="G26" s="36">
        <v>45290</v>
      </c>
      <c r="H26" s="35">
        <v>100</v>
      </c>
      <c r="I26" s="35" t="s">
        <v>117</v>
      </c>
      <c r="J26" s="86">
        <v>25</v>
      </c>
      <c r="K26" s="35" t="s">
        <v>573</v>
      </c>
      <c r="L26" s="37">
        <v>0</v>
      </c>
      <c r="M26" s="100">
        <v>0</v>
      </c>
      <c r="N26" s="35" t="s">
        <v>944</v>
      </c>
      <c r="O26" s="35" t="s">
        <v>832</v>
      </c>
      <c r="P26" s="139">
        <v>0</v>
      </c>
      <c r="Q26" s="86"/>
      <c r="R26" s="86">
        <v>50</v>
      </c>
      <c r="S26" s="37">
        <v>0</v>
      </c>
      <c r="T26" s="134" t="s">
        <v>1254</v>
      </c>
    </row>
    <row r="27" spans="1:20" ht="36.950000000000003" customHeight="1" x14ac:dyDescent="0.25">
      <c r="A27" s="56" t="s">
        <v>355</v>
      </c>
      <c r="B27" s="103" t="s">
        <v>356</v>
      </c>
      <c r="C27" s="103" t="s">
        <v>649</v>
      </c>
      <c r="D27" s="74" t="s">
        <v>631</v>
      </c>
      <c r="E27" s="35" t="s">
        <v>114</v>
      </c>
      <c r="F27" s="36">
        <v>44959</v>
      </c>
      <c r="G27" s="36">
        <v>45290</v>
      </c>
      <c r="H27" s="35">
        <v>100</v>
      </c>
      <c r="I27" s="35" t="s">
        <v>117</v>
      </c>
      <c r="J27" s="86">
        <v>25</v>
      </c>
      <c r="K27" s="35" t="s">
        <v>573</v>
      </c>
      <c r="L27" s="37">
        <v>0</v>
      </c>
      <c r="M27" s="100">
        <v>0</v>
      </c>
      <c r="N27" s="35" t="s">
        <v>944</v>
      </c>
      <c r="O27" s="35" t="s">
        <v>845</v>
      </c>
      <c r="P27" s="139">
        <v>0</v>
      </c>
      <c r="Q27" s="86"/>
      <c r="R27" s="86">
        <v>50</v>
      </c>
      <c r="S27" s="37">
        <v>0</v>
      </c>
      <c r="T27" s="151" t="s">
        <v>1255</v>
      </c>
    </row>
    <row r="28" spans="1:20" ht="36.950000000000003" customHeight="1" x14ac:dyDescent="0.25">
      <c r="A28" s="56" t="s">
        <v>355</v>
      </c>
      <c r="B28" s="103" t="s">
        <v>356</v>
      </c>
      <c r="C28" s="103" t="s">
        <v>649</v>
      </c>
      <c r="D28" s="74" t="s">
        <v>632</v>
      </c>
      <c r="E28" s="35" t="s">
        <v>114</v>
      </c>
      <c r="F28" s="36">
        <v>44959</v>
      </c>
      <c r="G28" s="36">
        <v>45290</v>
      </c>
      <c r="H28" s="35">
        <v>100</v>
      </c>
      <c r="I28" s="35" t="s">
        <v>117</v>
      </c>
      <c r="J28" s="86">
        <v>25</v>
      </c>
      <c r="K28" s="35" t="s">
        <v>573</v>
      </c>
      <c r="L28" s="37">
        <v>0</v>
      </c>
      <c r="M28" s="100">
        <v>0</v>
      </c>
      <c r="N28" s="35" t="s">
        <v>944</v>
      </c>
      <c r="O28" s="35" t="s">
        <v>833</v>
      </c>
      <c r="P28" s="139">
        <v>0</v>
      </c>
      <c r="Q28" s="86"/>
      <c r="R28" s="86">
        <v>50</v>
      </c>
      <c r="S28" s="37">
        <v>0</v>
      </c>
      <c r="T28" s="134" t="s">
        <v>1256</v>
      </c>
    </row>
    <row r="29" spans="1:20" ht="36.950000000000003" customHeight="1" x14ac:dyDescent="0.25">
      <c r="A29" s="56" t="s">
        <v>355</v>
      </c>
      <c r="B29" s="103" t="s">
        <v>356</v>
      </c>
      <c r="C29" s="103" t="s">
        <v>649</v>
      </c>
      <c r="D29" s="74" t="s">
        <v>633</v>
      </c>
      <c r="E29" s="35" t="s">
        <v>114</v>
      </c>
      <c r="F29" s="36">
        <v>44959</v>
      </c>
      <c r="G29" s="36">
        <v>45290</v>
      </c>
      <c r="H29" s="35">
        <v>100</v>
      </c>
      <c r="I29" s="35" t="s">
        <v>117</v>
      </c>
      <c r="J29" s="86">
        <v>25</v>
      </c>
      <c r="K29" s="35" t="s">
        <v>573</v>
      </c>
      <c r="L29" s="37">
        <v>0</v>
      </c>
      <c r="M29" s="100">
        <v>0</v>
      </c>
      <c r="N29" s="35" t="s">
        <v>944</v>
      </c>
      <c r="O29" s="35" t="s">
        <v>837</v>
      </c>
      <c r="P29" s="139">
        <v>0</v>
      </c>
      <c r="Q29" s="86"/>
      <c r="R29" s="86">
        <v>50</v>
      </c>
      <c r="S29" s="37">
        <v>0</v>
      </c>
      <c r="T29" s="134" t="s">
        <v>1257</v>
      </c>
    </row>
    <row r="30" spans="1:20" ht="36.950000000000003" customHeight="1" x14ac:dyDescent="0.25">
      <c r="A30" s="56" t="s">
        <v>355</v>
      </c>
      <c r="B30" s="104" t="s">
        <v>357</v>
      </c>
      <c r="C30" s="104" t="s">
        <v>61</v>
      </c>
      <c r="D30" s="74" t="s">
        <v>634</v>
      </c>
      <c r="E30" s="35" t="s">
        <v>114</v>
      </c>
      <c r="F30" s="36">
        <v>44959</v>
      </c>
      <c r="G30" s="36">
        <v>45290</v>
      </c>
      <c r="H30" s="35">
        <v>66</v>
      </c>
      <c r="I30" s="35" t="s">
        <v>117</v>
      </c>
      <c r="J30" s="93">
        <v>20</v>
      </c>
      <c r="K30" s="35" t="s">
        <v>156</v>
      </c>
      <c r="L30" s="37">
        <v>51751100</v>
      </c>
      <c r="M30" s="100">
        <v>0</v>
      </c>
      <c r="N30" s="35" t="s">
        <v>944</v>
      </c>
      <c r="O30" s="35" t="s">
        <v>1004</v>
      </c>
      <c r="P30" s="139">
        <v>1</v>
      </c>
      <c r="Q30" s="86"/>
      <c r="R30" s="86">
        <v>50</v>
      </c>
      <c r="S30" s="37">
        <v>0</v>
      </c>
      <c r="T30" s="148" t="s">
        <v>1310</v>
      </c>
    </row>
    <row r="31" spans="1:20" ht="36.950000000000003" customHeight="1" x14ac:dyDescent="0.25">
      <c r="A31" s="56" t="s">
        <v>355</v>
      </c>
      <c r="B31" s="104" t="s">
        <v>357</v>
      </c>
      <c r="C31" s="104" t="s">
        <v>573</v>
      </c>
      <c r="D31" s="74" t="s">
        <v>635</v>
      </c>
      <c r="E31" s="35" t="s">
        <v>114</v>
      </c>
      <c r="F31" s="36">
        <v>44959</v>
      </c>
      <c r="G31" s="36">
        <v>45290</v>
      </c>
      <c r="H31" s="35">
        <v>100</v>
      </c>
      <c r="I31" s="35" t="s">
        <v>117</v>
      </c>
      <c r="J31" s="86">
        <v>25</v>
      </c>
      <c r="K31" s="35" t="s">
        <v>573</v>
      </c>
      <c r="L31" s="37">
        <v>0</v>
      </c>
      <c r="M31" s="100">
        <v>0</v>
      </c>
      <c r="N31" s="35" t="s">
        <v>944</v>
      </c>
      <c r="O31" s="35" t="s">
        <v>838</v>
      </c>
      <c r="P31" s="139">
        <v>0</v>
      </c>
      <c r="Q31" s="86"/>
      <c r="R31" s="86">
        <v>50</v>
      </c>
      <c r="S31" s="37">
        <v>0</v>
      </c>
      <c r="T31" s="148" t="s">
        <v>1232</v>
      </c>
    </row>
    <row r="32" spans="1:20" ht="36.950000000000003" customHeight="1" x14ac:dyDescent="0.25">
      <c r="A32" s="56" t="s">
        <v>355</v>
      </c>
      <c r="B32" s="104" t="s">
        <v>357</v>
      </c>
      <c r="C32" s="104" t="s">
        <v>573</v>
      </c>
      <c r="D32" s="74" t="s">
        <v>636</v>
      </c>
      <c r="E32" s="35" t="s">
        <v>114</v>
      </c>
      <c r="F32" s="36">
        <v>44959</v>
      </c>
      <c r="G32" s="36">
        <v>45290</v>
      </c>
      <c r="H32" s="35">
        <v>100</v>
      </c>
      <c r="I32" s="35" t="s">
        <v>117</v>
      </c>
      <c r="J32" s="86">
        <v>25</v>
      </c>
      <c r="K32" s="35" t="s">
        <v>573</v>
      </c>
      <c r="L32" s="37">
        <v>0</v>
      </c>
      <c r="M32" s="100">
        <v>0</v>
      </c>
      <c r="N32" s="35" t="s">
        <v>944</v>
      </c>
      <c r="O32" s="35" t="s">
        <v>839</v>
      </c>
      <c r="P32" s="139">
        <v>0</v>
      </c>
      <c r="Q32" s="86"/>
      <c r="R32" s="86">
        <v>50</v>
      </c>
      <c r="S32" s="37">
        <v>0</v>
      </c>
      <c r="T32" s="148" t="s">
        <v>1233</v>
      </c>
    </row>
    <row r="33" spans="1:20" ht="36.950000000000003" customHeight="1" x14ac:dyDescent="0.25">
      <c r="A33" s="56" t="s">
        <v>355</v>
      </c>
      <c r="B33" s="104" t="s">
        <v>357</v>
      </c>
      <c r="C33" s="104" t="s">
        <v>573</v>
      </c>
      <c r="D33" s="74" t="s">
        <v>637</v>
      </c>
      <c r="E33" s="35" t="s">
        <v>114</v>
      </c>
      <c r="F33" s="36">
        <v>44959</v>
      </c>
      <c r="G33" s="36">
        <v>45290</v>
      </c>
      <c r="H33" s="35">
        <v>100</v>
      </c>
      <c r="I33" s="35" t="s">
        <v>117</v>
      </c>
      <c r="J33" s="86">
        <v>25</v>
      </c>
      <c r="K33" s="35" t="s">
        <v>573</v>
      </c>
      <c r="L33" s="37">
        <v>0</v>
      </c>
      <c r="M33" s="100">
        <v>0</v>
      </c>
      <c r="N33" s="35" t="s">
        <v>944</v>
      </c>
      <c r="O33" s="35" t="s">
        <v>840</v>
      </c>
      <c r="P33" s="139">
        <v>0</v>
      </c>
      <c r="Q33" s="86"/>
      <c r="R33" s="86">
        <v>50</v>
      </c>
      <c r="S33" s="37">
        <v>0</v>
      </c>
      <c r="T33" s="148" t="s">
        <v>1259</v>
      </c>
    </row>
    <row r="34" spans="1:20" ht="36.950000000000003" customHeight="1" x14ac:dyDescent="0.25">
      <c r="A34" s="56" t="s">
        <v>355</v>
      </c>
      <c r="B34" s="104" t="s">
        <v>357</v>
      </c>
      <c r="C34" s="104" t="s">
        <v>573</v>
      </c>
      <c r="D34" s="74" t="s">
        <v>638</v>
      </c>
      <c r="E34" s="35" t="s">
        <v>114</v>
      </c>
      <c r="F34" s="36">
        <v>44959</v>
      </c>
      <c r="G34" s="36">
        <v>45290</v>
      </c>
      <c r="H34" s="35">
        <v>100</v>
      </c>
      <c r="I34" s="35" t="s">
        <v>117</v>
      </c>
      <c r="J34" s="86">
        <v>25</v>
      </c>
      <c r="K34" s="35" t="s">
        <v>573</v>
      </c>
      <c r="L34" s="37">
        <v>0</v>
      </c>
      <c r="M34" s="100">
        <v>0</v>
      </c>
      <c r="N34" s="35" t="s">
        <v>944</v>
      </c>
      <c r="O34" s="35" t="s">
        <v>841</v>
      </c>
      <c r="P34" s="139">
        <v>0</v>
      </c>
      <c r="Q34" s="86"/>
      <c r="R34" s="86">
        <v>50</v>
      </c>
      <c r="S34" s="37">
        <v>0</v>
      </c>
      <c r="T34" s="148" t="s">
        <v>1234</v>
      </c>
    </row>
    <row r="35" spans="1:20" ht="36.950000000000003" customHeight="1" x14ac:dyDescent="0.25">
      <c r="A35" s="56" t="s">
        <v>355</v>
      </c>
      <c r="B35" s="104" t="s">
        <v>677</v>
      </c>
      <c r="C35" s="104" t="s">
        <v>62</v>
      </c>
      <c r="D35" s="74" t="s">
        <v>639</v>
      </c>
      <c r="E35" s="35" t="s">
        <v>114</v>
      </c>
      <c r="F35" s="36">
        <v>44959</v>
      </c>
      <c r="G35" s="36">
        <v>45290</v>
      </c>
      <c r="H35" s="35">
        <v>100</v>
      </c>
      <c r="I35" s="35" t="s">
        <v>117</v>
      </c>
      <c r="J35" s="93">
        <v>25</v>
      </c>
      <c r="K35" s="35" t="s">
        <v>654</v>
      </c>
      <c r="L35" s="37">
        <v>28000000</v>
      </c>
      <c r="M35" s="100">
        <v>0</v>
      </c>
      <c r="N35" s="35" t="s">
        <v>944</v>
      </c>
      <c r="O35" s="35" t="s">
        <v>896</v>
      </c>
      <c r="P35" s="139">
        <v>1</v>
      </c>
      <c r="Q35" s="86"/>
      <c r="R35" s="86">
        <v>60</v>
      </c>
      <c r="S35" s="37">
        <v>0</v>
      </c>
      <c r="T35" s="148" t="s">
        <v>1260</v>
      </c>
    </row>
    <row r="36" spans="1:20" ht="36.950000000000003" customHeight="1" x14ac:dyDescent="0.25">
      <c r="A36" s="56" t="s">
        <v>355</v>
      </c>
      <c r="B36" s="167" t="s">
        <v>358</v>
      </c>
      <c r="C36" s="103" t="s">
        <v>63</v>
      </c>
      <c r="D36" s="74" t="s">
        <v>640</v>
      </c>
      <c r="E36" s="35" t="s">
        <v>114</v>
      </c>
      <c r="F36" s="36">
        <v>44959</v>
      </c>
      <c r="G36" s="36">
        <v>45290</v>
      </c>
      <c r="H36" s="35">
        <v>100</v>
      </c>
      <c r="I36" s="35" t="s">
        <v>117</v>
      </c>
      <c r="J36" s="93">
        <v>10</v>
      </c>
      <c r="K36" s="35" t="s">
        <v>654</v>
      </c>
      <c r="L36" s="100">
        <v>0</v>
      </c>
      <c r="M36" s="100">
        <v>0</v>
      </c>
      <c r="N36" s="35" t="s">
        <v>944</v>
      </c>
      <c r="O36" s="35" t="s">
        <v>1005</v>
      </c>
      <c r="P36" s="139">
        <v>1</v>
      </c>
      <c r="Q36" s="86"/>
      <c r="R36" s="86">
        <v>40</v>
      </c>
      <c r="S36" s="37">
        <v>0</v>
      </c>
      <c r="T36" s="148" t="s">
        <v>1261</v>
      </c>
    </row>
    <row r="37" spans="1:20" ht="36.950000000000003" customHeight="1" x14ac:dyDescent="0.25">
      <c r="A37" s="56" t="s">
        <v>355</v>
      </c>
      <c r="B37" s="104" t="s">
        <v>358</v>
      </c>
      <c r="C37" s="103" t="s">
        <v>650</v>
      </c>
      <c r="D37" s="74" t="s">
        <v>641</v>
      </c>
      <c r="E37" s="35" t="s">
        <v>114</v>
      </c>
      <c r="F37" s="36">
        <v>44959</v>
      </c>
      <c r="G37" s="36">
        <v>45290</v>
      </c>
      <c r="H37" s="35">
        <v>101</v>
      </c>
      <c r="I37" s="35" t="s">
        <v>117</v>
      </c>
      <c r="J37" s="86">
        <v>25</v>
      </c>
      <c r="K37" s="35" t="s">
        <v>437</v>
      </c>
      <c r="L37" s="37">
        <v>0</v>
      </c>
      <c r="M37" s="100">
        <v>0</v>
      </c>
      <c r="N37" s="35" t="s">
        <v>944</v>
      </c>
      <c r="O37" s="35" t="s">
        <v>1006</v>
      </c>
      <c r="P37" s="139">
        <v>0</v>
      </c>
      <c r="Q37" s="86"/>
      <c r="R37" s="86">
        <v>30</v>
      </c>
      <c r="S37" s="37">
        <v>0</v>
      </c>
      <c r="T37" s="148" t="s">
        <v>1235</v>
      </c>
    </row>
    <row r="38" spans="1:20" ht="36.950000000000003" customHeight="1" x14ac:dyDescent="0.25">
      <c r="A38" s="56" t="s">
        <v>355</v>
      </c>
      <c r="B38" s="104" t="s">
        <v>358</v>
      </c>
      <c r="C38" s="103" t="s">
        <v>653</v>
      </c>
      <c r="D38" s="74" t="s">
        <v>642</v>
      </c>
      <c r="E38" s="35" t="s">
        <v>114</v>
      </c>
      <c r="F38" s="36">
        <v>44959</v>
      </c>
      <c r="G38" s="36">
        <v>45290</v>
      </c>
      <c r="H38" s="35">
        <v>102</v>
      </c>
      <c r="I38" s="35" t="s">
        <v>117</v>
      </c>
      <c r="J38" s="86">
        <v>10</v>
      </c>
      <c r="K38" s="35" t="s">
        <v>437</v>
      </c>
      <c r="L38" s="37">
        <v>0</v>
      </c>
      <c r="M38" s="100">
        <v>0</v>
      </c>
      <c r="N38" s="35" t="s">
        <v>944</v>
      </c>
      <c r="O38" s="35" t="s">
        <v>1007</v>
      </c>
      <c r="P38" s="139">
        <v>0</v>
      </c>
      <c r="Q38" s="86"/>
      <c r="R38" s="86">
        <v>40</v>
      </c>
      <c r="S38" s="37">
        <v>0</v>
      </c>
      <c r="T38" s="148" t="s">
        <v>1311</v>
      </c>
    </row>
    <row r="39" spans="1:20" ht="36.950000000000003" customHeight="1" x14ac:dyDescent="0.25">
      <c r="A39" s="56" t="s">
        <v>355</v>
      </c>
      <c r="B39" s="104" t="s">
        <v>358</v>
      </c>
      <c r="C39" s="103" t="s">
        <v>602</v>
      </c>
      <c r="D39" s="74" t="s">
        <v>643</v>
      </c>
      <c r="E39" s="35" t="s">
        <v>114</v>
      </c>
      <c r="F39" s="36">
        <v>44959</v>
      </c>
      <c r="G39" s="36">
        <v>45290</v>
      </c>
      <c r="H39" s="35">
        <v>103</v>
      </c>
      <c r="I39" s="35" t="s">
        <v>117</v>
      </c>
      <c r="J39" s="86">
        <v>10</v>
      </c>
      <c r="K39" s="35" t="s">
        <v>437</v>
      </c>
      <c r="L39" s="37">
        <v>0</v>
      </c>
      <c r="M39" s="100">
        <v>0</v>
      </c>
      <c r="N39" s="35" t="s">
        <v>944</v>
      </c>
      <c r="O39" s="35" t="s">
        <v>1008</v>
      </c>
      <c r="P39" s="139">
        <v>0</v>
      </c>
      <c r="Q39" s="86"/>
      <c r="R39" s="86">
        <v>20</v>
      </c>
      <c r="S39" s="37">
        <v>0</v>
      </c>
      <c r="T39" s="148" t="s">
        <v>1372</v>
      </c>
    </row>
    <row r="40" spans="1:20" ht="36.950000000000003" customHeight="1" x14ac:dyDescent="0.25">
      <c r="A40" s="56" t="s">
        <v>355</v>
      </c>
      <c r="B40" s="104" t="s">
        <v>358</v>
      </c>
      <c r="C40" s="103" t="s">
        <v>602</v>
      </c>
      <c r="D40" s="74" t="s">
        <v>644</v>
      </c>
      <c r="E40" s="35" t="s">
        <v>114</v>
      </c>
      <c r="F40" s="36">
        <v>44959</v>
      </c>
      <c r="G40" s="36">
        <v>45290</v>
      </c>
      <c r="H40" s="35">
        <v>104</v>
      </c>
      <c r="I40" s="35" t="s">
        <v>117</v>
      </c>
      <c r="J40" s="86">
        <v>25</v>
      </c>
      <c r="K40" s="35" t="s">
        <v>437</v>
      </c>
      <c r="L40" s="37">
        <v>0</v>
      </c>
      <c r="M40" s="100">
        <v>0</v>
      </c>
      <c r="N40" s="35" t="s">
        <v>944</v>
      </c>
      <c r="O40" s="35" t="s">
        <v>842</v>
      </c>
      <c r="P40" s="139">
        <v>0</v>
      </c>
      <c r="Q40" s="86"/>
      <c r="R40" s="86">
        <v>50</v>
      </c>
      <c r="S40" s="37">
        <v>0</v>
      </c>
      <c r="T40" s="148" t="s">
        <v>1236</v>
      </c>
    </row>
    <row r="41" spans="1:20" ht="36.950000000000003" customHeight="1" x14ac:dyDescent="0.25">
      <c r="A41" s="56" t="s">
        <v>355</v>
      </c>
      <c r="B41" s="104" t="s">
        <v>358</v>
      </c>
      <c r="C41" s="103" t="s">
        <v>649</v>
      </c>
      <c r="D41" s="74" t="s">
        <v>610</v>
      </c>
      <c r="E41" s="35" t="s">
        <v>114</v>
      </c>
      <c r="F41" s="36">
        <v>44959</v>
      </c>
      <c r="G41" s="36">
        <v>45290</v>
      </c>
      <c r="H41" s="35">
        <v>105</v>
      </c>
      <c r="I41" s="35" t="s">
        <v>117</v>
      </c>
      <c r="J41" s="86">
        <v>10</v>
      </c>
      <c r="K41" s="35" t="s">
        <v>437</v>
      </c>
      <c r="L41" s="37">
        <v>0</v>
      </c>
      <c r="M41" s="100">
        <v>0</v>
      </c>
      <c r="N41" s="35" t="s">
        <v>944</v>
      </c>
      <c r="O41" s="35" t="s">
        <v>1007</v>
      </c>
      <c r="P41" s="139">
        <v>0</v>
      </c>
      <c r="Q41" s="86"/>
      <c r="R41" s="86">
        <v>10</v>
      </c>
      <c r="S41" s="37">
        <v>0</v>
      </c>
      <c r="T41" s="148" t="s">
        <v>1237</v>
      </c>
    </row>
    <row r="42" spans="1:20" ht="36.950000000000003" customHeight="1" x14ac:dyDescent="0.25">
      <c r="A42" s="56" t="s">
        <v>355</v>
      </c>
      <c r="B42" s="104" t="s">
        <v>358</v>
      </c>
      <c r="C42" s="103" t="s">
        <v>652</v>
      </c>
      <c r="D42" s="74" t="s">
        <v>611</v>
      </c>
      <c r="E42" s="35" t="s">
        <v>114</v>
      </c>
      <c r="F42" s="36">
        <v>44959</v>
      </c>
      <c r="G42" s="36">
        <v>45290</v>
      </c>
      <c r="H42" s="35">
        <v>100</v>
      </c>
      <c r="I42" s="35" t="s">
        <v>117</v>
      </c>
      <c r="J42" s="86">
        <v>25</v>
      </c>
      <c r="K42" s="35" t="s">
        <v>609</v>
      </c>
      <c r="L42" s="37">
        <v>3000000</v>
      </c>
      <c r="M42" s="100">
        <v>0</v>
      </c>
      <c r="N42" s="35" t="s">
        <v>944</v>
      </c>
      <c r="O42" s="35" t="s">
        <v>1009</v>
      </c>
      <c r="P42" s="139">
        <v>0</v>
      </c>
      <c r="Q42" s="86"/>
      <c r="R42" s="86">
        <v>40</v>
      </c>
      <c r="S42" s="37">
        <v>0</v>
      </c>
      <c r="T42" s="148" t="s">
        <v>1312</v>
      </c>
    </row>
    <row r="43" spans="1:20" ht="36.950000000000003" customHeight="1" x14ac:dyDescent="0.25">
      <c r="A43" s="56" t="s">
        <v>355</v>
      </c>
      <c r="B43" s="104" t="s">
        <v>358</v>
      </c>
      <c r="C43" s="103" t="s">
        <v>651</v>
      </c>
      <c r="D43" s="74" t="s">
        <v>645</v>
      </c>
      <c r="E43" s="35" t="s">
        <v>114</v>
      </c>
      <c r="F43" s="36">
        <v>44959</v>
      </c>
      <c r="G43" s="36">
        <v>45290</v>
      </c>
      <c r="H43" s="35">
        <v>100</v>
      </c>
      <c r="I43" s="35" t="s">
        <v>117</v>
      </c>
      <c r="J43" s="86">
        <v>10</v>
      </c>
      <c r="K43" s="35" t="s">
        <v>437</v>
      </c>
      <c r="L43" s="37">
        <v>0</v>
      </c>
      <c r="M43" s="100">
        <v>0</v>
      </c>
      <c r="N43" s="35" t="s">
        <v>944</v>
      </c>
      <c r="O43" s="35" t="s">
        <v>1007</v>
      </c>
      <c r="P43" s="139">
        <v>0</v>
      </c>
      <c r="Q43" s="86"/>
      <c r="R43" s="86">
        <v>15</v>
      </c>
      <c r="S43" s="37">
        <v>0</v>
      </c>
      <c r="T43" s="148" t="s">
        <v>1373</v>
      </c>
    </row>
    <row r="44" spans="1:20" ht="36.950000000000003" customHeight="1" x14ac:dyDescent="0.25">
      <c r="A44" s="104" t="s">
        <v>359</v>
      </c>
      <c r="B44" s="104" t="s">
        <v>297</v>
      </c>
      <c r="C44" s="103" t="s">
        <v>300</v>
      </c>
      <c r="D44" s="74" t="s">
        <v>688</v>
      </c>
      <c r="E44" s="35" t="s">
        <v>115</v>
      </c>
      <c r="F44" s="36">
        <v>44959</v>
      </c>
      <c r="G44" s="36">
        <v>45290</v>
      </c>
      <c r="H44" s="35">
        <v>100</v>
      </c>
      <c r="I44" s="35" t="s">
        <v>117</v>
      </c>
      <c r="J44" s="91">
        <v>25</v>
      </c>
      <c r="K44" s="35" t="s">
        <v>299</v>
      </c>
      <c r="L44" s="37">
        <v>75000000</v>
      </c>
      <c r="M44" s="100">
        <v>0</v>
      </c>
      <c r="N44" s="35" t="s">
        <v>944</v>
      </c>
      <c r="O44" s="35" t="s">
        <v>897</v>
      </c>
      <c r="P44" s="139">
        <v>1</v>
      </c>
      <c r="Q44" s="86"/>
      <c r="R44" s="86">
        <v>50</v>
      </c>
      <c r="S44" s="37">
        <v>0</v>
      </c>
      <c r="T44" s="152" t="s">
        <v>1268</v>
      </c>
    </row>
    <row r="45" spans="1:20" ht="36.950000000000003" customHeight="1" x14ac:dyDescent="0.25">
      <c r="A45" s="104" t="s">
        <v>359</v>
      </c>
      <c r="B45" s="104" t="s">
        <v>297</v>
      </c>
      <c r="C45" s="103" t="s">
        <v>300</v>
      </c>
      <c r="D45" s="74" t="s">
        <v>846</v>
      </c>
      <c r="E45" s="35" t="s">
        <v>115</v>
      </c>
      <c r="F45" s="36">
        <v>44959</v>
      </c>
      <c r="G45" s="36">
        <v>45290</v>
      </c>
      <c r="H45" s="35">
        <v>100</v>
      </c>
      <c r="I45" s="35" t="s">
        <v>117</v>
      </c>
      <c r="J45" s="91">
        <v>25</v>
      </c>
      <c r="K45" s="35" t="s">
        <v>299</v>
      </c>
      <c r="L45" s="37">
        <v>35000000</v>
      </c>
      <c r="M45" s="100">
        <v>0</v>
      </c>
      <c r="N45" s="35" t="s">
        <v>944</v>
      </c>
      <c r="O45" s="35" t="s">
        <v>849</v>
      </c>
      <c r="P45" s="139">
        <v>1</v>
      </c>
      <c r="Q45" s="86"/>
      <c r="R45" s="86">
        <v>50</v>
      </c>
      <c r="S45" s="37">
        <v>0</v>
      </c>
      <c r="T45" s="152" t="s">
        <v>1269</v>
      </c>
    </row>
    <row r="46" spans="1:20" ht="36.950000000000003" customHeight="1" x14ac:dyDescent="0.25">
      <c r="A46" s="104" t="s">
        <v>359</v>
      </c>
      <c r="B46" s="104" t="s">
        <v>297</v>
      </c>
      <c r="C46" s="103" t="s">
        <v>300</v>
      </c>
      <c r="D46" s="74" t="s">
        <v>1270</v>
      </c>
      <c r="E46" s="35" t="s">
        <v>115</v>
      </c>
      <c r="F46" s="36">
        <v>44959</v>
      </c>
      <c r="G46" s="36">
        <v>45290</v>
      </c>
      <c r="H46" s="35">
        <v>100</v>
      </c>
      <c r="I46" s="35" t="s">
        <v>117</v>
      </c>
      <c r="J46" s="91">
        <v>25</v>
      </c>
      <c r="K46" s="35" t="s">
        <v>299</v>
      </c>
      <c r="L46" s="37">
        <v>55000000</v>
      </c>
      <c r="M46" s="100">
        <v>0</v>
      </c>
      <c r="N46" s="35" t="s">
        <v>944</v>
      </c>
      <c r="O46" s="35" t="s">
        <v>1025</v>
      </c>
      <c r="P46" s="139">
        <v>1</v>
      </c>
      <c r="Q46" s="86"/>
      <c r="R46" s="86">
        <v>60</v>
      </c>
      <c r="S46" s="37">
        <v>0</v>
      </c>
      <c r="T46" s="152" t="s">
        <v>1271</v>
      </c>
    </row>
    <row r="47" spans="1:20" ht="36.950000000000003" customHeight="1" x14ac:dyDescent="0.25">
      <c r="A47" s="104" t="s">
        <v>359</v>
      </c>
      <c r="B47" s="104" t="s">
        <v>297</v>
      </c>
      <c r="C47" s="103" t="s">
        <v>300</v>
      </c>
      <c r="D47" s="74" t="s">
        <v>298</v>
      </c>
      <c r="E47" s="35" t="s">
        <v>115</v>
      </c>
      <c r="F47" s="36">
        <v>44959</v>
      </c>
      <c r="G47" s="36">
        <v>45290</v>
      </c>
      <c r="H47" s="35">
        <v>100</v>
      </c>
      <c r="I47" s="35" t="s">
        <v>117</v>
      </c>
      <c r="J47" s="91">
        <v>25</v>
      </c>
      <c r="K47" s="35" t="s">
        <v>299</v>
      </c>
      <c r="L47" s="37">
        <v>15000000</v>
      </c>
      <c r="M47" s="100">
        <v>0</v>
      </c>
      <c r="N47" s="35" t="s">
        <v>944</v>
      </c>
      <c r="O47" s="35" t="s">
        <v>1026</v>
      </c>
      <c r="P47" s="139">
        <v>1</v>
      </c>
      <c r="Q47" s="86"/>
      <c r="R47" s="86">
        <v>70</v>
      </c>
      <c r="S47" s="37">
        <v>15000000</v>
      </c>
      <c r="T47" s="72" t="s">
        <v>1272</v>
      </c>
    </row>
    <row r="48" spans="1:20" ht="36.950000000000003" customHeight="1" x14ac:dyDescent="0.25">
      <c r="A48" s="104" t="s">
        <v>359</v>
      </c>
      <c r="B48" s="104" t="s">
        <v>360</v>
      </c>
      <c r="C48" s="104" t="s">
        <v>64</v>
      </c>
      <c r="D48" s="74" t="s">
        <v>924</v>
      </c>
      <c r="E48" s="35" t="s">
        <v>115</v>
      </c>
      <c r="F48" s="36">
        <v>44959</v>
      </c>
      <c r="G48" s="36">
        <v>45290</v>
      </c>
      <c r="H48" s="35">
        <v>100</v>
      </c>
      <c r="I48" s="35" t="s">
        <v>117</v>
      </c>
      <c r="J48" s="91">
        <v>100</v>
      </c>
      <c r="K48" s="35" t="s">
        <v>605</v>
      </c>
      <c r="L48" s="37">
        <v>0</v>
      </c>
      <c r="M48" s="100">
        <v>0</v>
      </c>
      <c r="N48" s="35" t="s">
        <v>944</v>
      </c>
      <c r="O48" s="35" t="s">
        <v>901</v>
      </c>
      <c r="P48" s="139">
        <v>1</v>
      </c>
      <c r="Q48" s="86"/>
      <c r="R48" s="86">
        <v>100</v>
      </c>
      <c r="S48" s="37">
        <v>0</v>
      </c>
      <c r="T48" s="35" t="s">
        <v>901</v>
      </c>
    </row>
    <row r="49" spans="1:20" ht="36.950000000000003" customHeight="1" x14ac:dyDescent="0.25">
      <c r="A49" s="104" t="s">
        <v>359</v>
      </c>
      <c r="B49" s="29" t="s">
        <v>361</v>
      </c>
      <c r="C49" s="104" t="s">
        <v>65</v>
      </c>
      <c r="D49" s="74" t="s">
        <v>925</v>
      </c>
      <c r="E49" s="35" t="s">
        <v>115</v>
      </c>
      <c r="F49" s="36">
        <v>44959</v>
      </c>
      <c r="G49" s="36">
        <v>45290</v>
      </c>
      <c r="H49" s="35">
        <v>100</v>
      </c>
      <c r="I49" s="35" t="s">
        <v>117</v>
      </c>
      <c r="J49" s="91">
        <v>20</v>
      </c>
      <c r="K49" s="35" t="s">
        <v>605</v>
      </c>
      <c r="L49" s="37">
        <v>0</v>
      </c>
      <c r="M49" s="100">
        <v>0</v>
      </c>
      <c r="N49" s="35" t="s">
        <v>944</v>
      </c>
      <c r="O49" s="35" t="s">
        <v>853</v>
      </c>
      <c r="P49" s="139">
        <v>1</v>
      </c>
      <c r="Q49" s="86"/>
      <c r="R49" s="86">
        <v>30</v>
      </c>
      <c r="S49" s="37">
        <v>0</v>
      </c>
      <c r="T49" s="35" t="s">
        <v>853</v>
      </c>
    </row>
    <row r="50" spans="1:20" ht="36.950000000000003" customHeight="1" x14ac:dyDescent="0.25">
      <c r="A50" s="104" t="s">
        <v>362</v>
      </c>
      <c r="B50" s="103" t="s">
        <v>363</v>
      </c>
      <c r="C50" s="104" t="s">
        <v>66</v>
      </c>
      <c r="D50" s="74" t="s">
        <v>847</v>
      </c>
      <c r="E50" s="35" t="s">
        <v>115</v>
      </c>
      <c r="F50" s="36">
        <v>44959</v>
      </c>
      <c r="G50" s="36">
        <v>45290</v>
      </c>
      <c r="H50" s="35">
        <v>100</v>
      </c>
      <c r="I50" s="35" t="s">
        <v>117</v>
      </c>
      <c r="J50" s="91">
        <v>25</v>
      </c>
      <c r="K50" s="39" t="s">
        <v>302</v>
      </c>
      <c r="L50" s="37">
        <v>13000000</v>
      </c>
      <c r="M50" s="100">
        <v>0</v>
      </c>
      <c r="N50" s="35" t="s">
        <v>944</v>
      </c>
      <c r="O50" s="35" t="s">
        <v>900</v>
      </c>
      <c r="P50" s="139">
        <v>1</v>
      </c>
      <c r="Q50" s="86"/>
      <c r="R50" s="86">
        <v>50</v>
      </c>
      <c r="S50" s="37">
        <v>0</v>
      </c>
      <c r="T50" s="147" t="s">
        <v>1273</v>
      </c>
    </row>
    <row r="51" spans="1:20" ht="36.950000000000003" customHeight="1" x14ac:dyDescent="0.25">
      <c r="A51" s="104" t="s">
        <v>362</v>
      </c>
      <c r="B51" s="103" t="s">
        <v>363</v>
      </c>
      <c r="C51" s="104" t="s">
        <v>66</v>
      </c>
      <c r="D51" s="74" t="s">
        <v>1027</v>
      </c>
      <c r="E51" s="35" t="s">
        <v>115</v>
      </c>
      <c r="F51" s="36">
        <v>44959</v>
      </c>
      <c r="G51" s="36">
        <v>45290</v>
      </c>
      <c r="H51" s="35">
        <v>100</v>
      </c>
      <c r="I51" s="35" t="s">
        <v>117</v>
      </c>
      <c r="J51" s="91">
        <v>40</v>
      </c>
      <c r="K51" s="39" t="s">
        <v>303</v>
      </c>
      <c r="L51" s="37">
        <v>105000</v>
      </c>
      <c r="M51" s="37">
        <v>105000</v>
      </c>
      <c r="N51" s="35" t="s">
        <v>944</v>
      </c>
      <c r="O51" s="35" t="s">
        <v>898</v>
      </c>
      <c r="P51" s="139">
        <v>1</v>
      </c>
      <c r="Q51" s="86"/>
      <c r="R51" s="86">
        <v>50</v>
      </c>
      <c r="S51" s="86"/>
      <c r="T51" s="147" t="s">
        <v>1274</v>
      </c>
    </row>
    <row r="52" spans="1:20" ht="36.950000000000003" customHeight="1" x14ac:dyDescent="0.25">
      <c r="A52" s="104" t="s">
        <v>362</v>
      </c>
      <c r="B52" s="103" t="s">
        <v>363</v>
      </c>
      <c r="C52" s="104" t="s">
        <v>66</v>
      </c>
      <c r="D52" s="74" t="s">
        <v>301</v>
      </c>
      <c r="E52" s="35" t="s">
        <v>115</v>
      </c>
      <c r="F52" s="36">
        <v>44959</v>
      </c>
      <c r="G52" s="36">
        <v>45290</v>
      </c>
      <c r="H52" s="35">
        <v>100</v>
      </c>
      <c r="I52" s="35" t="s">
        <v>117</v>
      </c>
      <c r="J52" s="91">
        <v>25</v>
      </c>
      <c r="K52" s="39" t="s">
        <v>304</v>
      </c>
      <c r="L52" s="37">
        <v>40000000</v>
      </c>
      <c r="M52" s="100">
        <v>0</v>
      </c>
      <c r="N52" s="35" t="s">
        <v>944</v>
      </c>
      <c r="O52" s="35" t="s">
        <v>899</v>
      </c>
      <c r="P52" s="139">
        <v>1</v>
      </c>
      <c r="Q52" s="86"/>
      <c r="R52" s="86">
        <v>50</v>
      </c>
      <c r="S52" s="37">
        <v>0</v>
      </c>
      <c r="T52" s="72" t="s">
        <v>1275</v>
      </c>
    </row>
    <row r="53" spans="1:20" ht="36.950000000000003" customHeight="1" x14ac:dyDescent="0.25">
      <c r="A53" s="104" t="s">
        <v>362</v>
      </c>
      <c r="B53" s="103" t="s">
        <v>364</v>
      </c>
      <c r="C53" s="104" t="s">
        <v>67</v>
      </c>
      <c r="D53" s="74" t="s">
        <v>854</v>
      </c>
      <c r="E53" s="35" t="s">
        <v>115</v>
      </c>
      <c r="F53" s="36">
        <v>44959</v>
      </c>
      <c r="G53" s="36">
        <v>45290</v>
      </c>
      <c r="H53" s="35">
        <v>100</v>
      </c>
      <c r="I53" s="35" t="s">
        <v>117</v>
      </c>
      <c r="J53" s="91">
        <v>25</v>
      </c>
      <c r="K53" s="39" t="s">
        <v>304</v>
      </c>
      <c r="L53" s="40">
        <v>70000000</v>
      </c>
      <c r="M53" s="100">
        <v>0</v>
      </c>
      <c r="N53" s="35" t="s">
        <v>944</v>
      </c>
      <c r="O53" s="35" t="s">
        <v>855</v>
      </c>
      <c r="P53" s="139">
        <v>1</v>
      </c>
      <c r="Q53" s="86"/>
      <c r="R53" s="86">
        <v>50</v>
      </c>
      <c r="S53" s="37">
        <v>0</v>
      </c>
      <c r="T53" s="72" t="s">
        <v>1276</v>
      </c>
    </row>
    <row r="54" spans="1:20" ht="36.950000000000003" customHeight="1" x14ac:dyDescent="0.25">
      <c r="A54" s="104" t="s">
        <v>362</v>
      </c>
      <c r="B54" s="103" t="s">
        <v>364</v>
      </c>
      <c r="C54" s="104" t="s">
        <v>300</v>
      </c>
      <c r="D54" s="74" t="s">
        <v>305</v>
      </c>
      <c r="E54" s="35" t="s">
        <v>115</v>
      </c>
      <c r="F54" s="36">
        <v>44959</v>
      </c>
      <c r="G54" s="36">
        <v>45290</v>
      </c>
      <c r="H54" s="35">
        <v>100</v>
      </c>
      <c r="I54" s="35" t="s">
        <v>117</v>
      </c>
      <c r="J54" s="80">
        <v>0</v>
      </c>
      <c r="K54" s="39" t="s">
        <v>573</v>
      </c>
      <c r="L54" s="40">
        <v>0</v>
      </c>
      <c r="M54" s="100">
        <v>0</v>
      </c>
      <c r="N54" s="35" t="s">
        <v>944</v>
      </c>
      <c r="O54" s="35" t="s">
        <v>850</v>
      </c>
      <c r="P54" s="139">
        <v>0</v>
      </c>
      <c r="Q54" s="86" t="s">
        <v>927</v>
      </c>
      <c r="R54" s="86">
        <v>40</v>
      </c>
      <c r="S54" s="37">
        <v>0</v>
      </c>
      <c r="T54" s="147" t="s">
        <v>1265</v>
      </c>
    </row>
    <row r="55" spans="1:20" ht="36.950000000000003" customHeight="1" x14ac:dyDescent="0.25">
      <c r="A55" s="104" t="s">
        <v>362</v>
      </c>
      <c r="B55" s="103" t="s">
        <v>364</v>
      </c>
      <c r="C55" s="104" t="s">
        <v>300</v>
      </c>
      <c r="D55" s="74" t="s">
        <v>306</v>
      </c>
      <c r="E55" s="35" t="s">
        <v>115</v>
      </c>
      <c r="F55" s="36">
        <v>44959</v>
      </c>
      <c r="G55" s="36">
        <v>45290</v>
      </c>
      <c r="H55" s="35">
        <v>100</v>
      </c>
      <c r="I55" s="35" t="s">
        <v>117</v>
      </c>
      <c r="J55" s="80">
        <v>0</v>
      </c>
      <c r="K55" s="39" t="s">
        <v>312</v>
      </c>
      <c r="L55" s="40">
        <v>5000000</v>
      </c>
      <c r="M55" s="100">
        <v>0</v>
      </c>
      <c r="N55" s="35" t="s">
        <v>120</v>
      </c>
      <c r="O55" s="35" t="s">
        <v>856</v>
      </c>
      <c r="P55" s="139">
        <v>0</v>
      </c>
      <c r="Q55" s="86" t="s">
        <v>927</v>
      </c>
      <c r="R55" s="86">
        <v>100</v>
      </c>
      <c r="S55" s="37">
        <v>0</v>
      </c>
      <c r="T55" s="72" t="s">
        <v>1313</v>
      </c>
    </row>
    <row r="56" spans="1:20" ht="36.950000000000003" customHeight="1" x14ac:dyDescent="0.25">
      <c r="A56" s="104" t="s">
        <v>362</v>
      </c>
      <c r="B56" s="103" t="s">
        <v>364</v>
      </c>
      <c r="C56" s="104" t="s">
        <v>300</v>
      </c>
      <c r="D56" s="74" t="s">
        <v>307</v>
      </c>
      <c r="E56" s="35" t="s">
        <v>115</v>
      </c>
      <c r="F56" s="36">
        <v>44959</v>
      </c>
      <c r="G56" s="36">
        <v>45290</v>
      </c>
      <c r="H56" s="35">
        <v>100</v>
      </c>
      <c r="I56" s="35" t="s">
        <v>117</v>
      </c>
      <c r="J56" s="91">
        <v>100</v>
      </c>
      <c r="K56" s="39"/>
      <c r="L56" s="40">
        <v>9186000</v>
      </c>
      <c r="M56" s="100">
        <v>0</v>
      </c>
      <c r="N56" s="35" t="s">
        <v>944</v>
      </c>
      <c r="O56" s="35" t="s">
        <v>902</v>
      </c>
      <c r="P56" s="139">
        <v>1</v>
      </c>
      <c r="Q56" s="86"/>
      <c r="R56" s="86">
        <v>100</v>
      </c>
      <c r="S56" s="40">
        <v>9186000</v>
      </c>
      <c r="T56" s="147" t="s">
        <v>1264</v>
      </c>
    </row>
    <row r="57" spans="1:20" ht="36.950000000000003" customHeight="1" x14ac:dyDescent="0.25">
      <c r="A57" s="104" t="s">
        <v>362</v>
      </c>
      <c r="B57" s="103" t="s">
        <v>364</v>
      </c>
      <c r="C57" s="104" t="s">
        <v>300</v>
      </c>
      <c r="D57" s="74" t="s">
        <v>308</v>
      </c>
      <c r="E57" s="35" t="s">
        <v>115</v>
      </c>
      <c r="F57" s="36">
        <v>44959</v>
      </c>
      <c r="G57" s="36">
        <v>45290</v>
      </c>
      <c r="H57" s="35">
        <v>100</v>
      </c>
      <c r="I57" s="35" t="s">
        <v>117</v>
      </c>
      <c r="J57" s="80">
        <v>20</v>
      </c>
      <c r="K57" s="38" t="s">
        <v>313</v>
      </c>
      <c r="L57" s="40">
        <v>7447100</v>
      </c>
      <c r="M57" s="100">
        <v>0</v>
      </c>
      <c r="N57" s="35" t="s">
        <v>944</v>
      </c>
      <c r="O57" s="35" t="s">
        <v>857</v>
      </c>
      <c r="P57" s="139">
        <v>0</v>
      </c>
      <c r="Q57" s="86"/>
      <c r="R57" s="86">
        <v>45</v>
      </c>
      <c r="S57" s="37">
        <v>0</v>
      </c>
      <c r="T57" s="147" t="s">
        <v>1266</v>
      </c>
    </row>
    <row r="58" spans="1:20" ht="36.950000000000003" customHeight="1" x14ac:dyDescent="0.25">
      <c r="A58" s="104" t="s">
        <v>362</v>
      </c>
      <c r="B58" s="103" t="s">
        <v>364</v>
      </c>
      <c r="C58" s="104" t="s">
        <v>300</v>
      </c>
      <c r="D58" s="74" t="s">
        <v>309</v>
      </c>
      <c r="E58" s="35" t="s">
        <v>115</v>
      </c>
      <c r="F58" s="36">
        <v>44959</v>
      </c>
      <c r="G58" s="36">
        <v>45290</v>
      </c>
      <c r="H58" s="35">
        <v>100</v>
      </c>
      <c r="I58" s="35" t="s">
        <v>117</v>
      </c>
      <c r="J58" s="80">
        <v>25</v>
      </c>
      <c r="K58" s="39" t="s">
        <v>314</v>
      </c>
      <c r="L58" s="40">
        <v>1000000</v>
      </c>
      <c r="M58" s="100">
        <v>0</v>
      </c>
      <c r="N58" s="35" t="s">
        <v>944</v>
      </c>
      <c r="O58" s="35" t="s">
        <v>1028</v>
      </c>
      <c r="P58" s="139">
        <v>0</v>
      </c>
      <c r="Q58" s="86"/>
      <c r="R58" s="86">
        <v>100</v>
      </c>
      <c r="S58" s="40">
        <v>1000000</v>
      </c>
      <c r="T58" s="147" t="s">
        <v>1277</v>
      </c>
    </row>
    <row r="59" spans="1:20" ht="36.950000000000003" customHeight="1" x14ac:dyDescent="0.25">
      <c r="A59" s="104" t="s">
        <v>362</v>
      </c>
      <c r="B59" s="103" t="s">
        <v>364</v>
      </c>
      <c r="C59" s="104" t="s">
        <v>300</v>
      </c>
      <c r="D59" s="74" t="s">
        <v>310</v>
      </c>
      <c r="E59" s="35" t="s">
        <v>115</v>
      </c>
      <c r="F59" s="36">
        <v>44959</v>
      </c>
      <c r="G59" s="36">
        <v>45290</v>
      </c>
      <c r="H59" s="35">
        <v>100</v>
      </c>
      <c r="I59" s="35" t="s">
        <v>117</v>
      </c>
      <c r="J59" s="91">
        <v>100</v>
      </c>
      <c r="K59" s="39" t="s">
        <v>315</v>
      </c>
      <c r="L59" s="40">
        <v>18300000</v>
      </c>
      <c r="M59" s="40">
        <v>18300000</v>
      </c>
      <c r="N59" s="35" t="s">
        <v>944</v>
      </c>
      <c r="O59" s="35" t="s">
        <v>1029</v>
      </c>
      <c r="P59" s="139">
        <v>1</v>
      </c>
      <c r="Q59" s="86"/>
      <c r="R59" s="86">
        <v>100</v>
      </c>
      <c r="S59" s="37">
        <v>0</v>
      </c>
      <c r="T59" s="147" t="s">
        <v>1264</v>
      </c>
    </row>
    <row r="60" spans="1:20" ht="36.950000000000003" customHeight="1" x14ac:dyDescent="0.25">
      <c r="A60" s="104" t="s">
        <v>362</v>
      </c>
      <c r="B60" s="103" t="s">
        <v>364</v>
      </c>
      <c r="C60" s="104" t="s">
        <v>300</v>
      </c>
      <c r="D60" s="74" t="s">
        <v>311</v>
      </c>
      <c r="E60" s="35" t="s">
        <v>115</v>
      </c>
      <c r="F60" s="36">
        <v>44959</v>
      </c>
      <c r="G60" s="36">
        <v>45290</v>
      </c>
      <c r="H60" s="35">
        <v>100</v>
      </c>
      <c r="I60" s="35" t="s">
        <v>117</v>
      </c>
      <c r="J60" s="80">
        <v>10</v>
      </c>
      <c r="K60" s="39" t="s">
        <v>313</v>
      </c>
      <c r="L60" s="40">
        <v>34000000</v>
      </c>
      <c r="M60" s="100">
        <v>0</v>
      </c>
      <c r="N60" s="35" t="s">
        <v>944</v>
      </c>
      <c r="O60" s="35" t="s">
        <v>926</v>
      </c>
      <c r="P60" s="139">
        <v>0</v>
      </c>
      <c r="Q60" s="86"/>
      <c r="R60" s="86">
        <v>50</v>
      </c>
      <c r="S60" s="37">
        <v>0</v>
      </c>
      <c r="T60" s="147" t="s">
        <v>1314</v>
      </c>
    </row>
    <row r="61" spans="1:20" ht="36.950000000000003" customHeight="1" x14ac:dyDescent="0.25">
      <c r="A61" s="104" t="s">
        <v>362</v>
      </c>
      <c r="B61" s="103" t="s">
        <v>364</v>
      </c>
      <c r="C61" s="104" t="s">
        <v>300</v>
      </c>
      <c r="D61" s="74" t="s">
        <v>848</v>
      </c>
      <c r="E61" s="35" t="s">
        <v>115</v>
      </c>
      <c r="F61" s="36">
        <v>44959</v>
      </c>
      <c r="G61" s="36">
        <v>45290</v>
      </c>
      <c r="H61" s="35">
        <v>100</v>
      </c>
      <c r="I61" s="35" t="s">
        <v>117</v>
      </c>
      <c r="J61" s="80">
        <v>0</v>
      </c>
      <c r="K61" s="39" t="s">
        <v>313</v>
      </c>
      <c r="L61" s="40">
        <v>0</v>
      </c>
      <c r="M61" s="100">
        <v>0</v>
      </c>
      <c r="N61" s="35" t="s">
        <v>120</v>
      </c>
      <c r="O61" s="35" t="s">
        <v>858</v>
      </c>
      <c r="P61" s="139">
        <v>0</v>
      </c>
      <c r="Q61" s="86" t="s">
        <v>927</v>
      </c>
      <c r="R61" s="86">
        <v>0</v>
      </c>
      <c r="S61" s="37">
        <v>0</v>
      </c>
      <c r="T61" s="147" t="s">
        <v>1278</v>
      </c>
    </row>
    <row r="62" spans="1:20" ht="36.950000000000003" customHeight="1" x14ac:dyDescent="0.25">
      <c r="A62" s="104" t="s">
        <v>365</v>
      </c>
      <c r="B62" s="104" t="s">
        <v>366</v>
      </c>
      <c r="C62" s="104" t="s">
        <v>68</v>
      </c>
      <c r="D62" s="74" t="s">
        <v>316</v>
      </c>
      <c r="E62" s="35" t="s">
        <v>115</v>
      </c>
      <c r="F62" s="36">
        <v>44959</v>
      </c>
      <c r="G62" s="36">
        <v>45290</v>
      </c>
      <c r="H62" s="35">
        <v>100</v>
      </c>
      <c r="I62" s="35" t="s">
        <v>117</v>
      </c>
      <c r="J62" s="91">
        <v>5</v>
      </c>
      <c r="K62" s="39" t="s">
        <v>313</v>
      </c>
      <c r="L62" s="40">
        <v>0</v>
      </c>
      <c r="M62" s="100">
        <v>0</v>
      </c>
      <c r="N62" s="35" t="s">
        <v>944</v>
      </c>
      <c r="O62" s="35" t="s">
        <v>903</v>
      </c>
      <c r="P62" s="139">
        <v>1</v>
      </c>
      <c r="Q62" s="86"/>
      <c r="R62" s="86">
        <v>30</v>
      </c>
      <c r="S62" s="37">
        <v>0</v>
      </c>
      <c r="T62" s="147" t="s">
        <v>1279</v>
      </c>
    </row>
    <row r="63" spans="1:20" ht="36.950000000000003" customHeight="1" x14ac:dyDescent="0.25">
      <c r="A63" s="104" t="s">
        <v>365</v>
      </c>
      <c r="B63" s="104" t="s">
        <v>366</v>
      </c>
      <c r="C63" s="104" t="s">
        <v>68</v>
      </c>
      <c r="D63" s="74" t="s">
        <v>317</v>
      </c>
      <c r="E63" s="35" t="s">
        <v>115</v>
      </c>
      <c r="F63" s="36">
        <v>44959</v>
      </c>
      <c r="G63" s="36">
        <v>45290</v>
      </c>
      <c r="H63" s="35">
        <v>100</v>
      </c>
      <c r="I63" s="35" t="s">
        <v>117</v>
      </c>
      <c r="J63" s="80">
        <v>25</v>
      </c>
      <c r="K63" s="39" t="s">
        <v>313</v>
      </c>
      <c r="L63" s="40">
        <v>4600000</v>
      </c>
      <c r="M63" s="100">
        <v>0</v>
      </c>
      <c r="N63" s="35" t="s">
        <v>944</v>
      </c>
      <c r="O63" s="35" t="s">
        <v>859</v>
      </c>
      <c r="P63" s="139">
        <v>0</v>
      </c>
      <c r="Q63" s="86"/>
      <c r="R63" s="86">
        <v>40</v>
      </c>
      <c r="S63" s="37">
        <v>0</v>
      </c>
      <c r="T63" s="147" t="s">
        <v>1280</v>
      </c>
    </row>
    <row r="64" spans="1:20" ht="36.950000000000003" customHeight="1" x14ac:dyDescent="0.25">
      <c r="A64" s="104" t="s">
        <v>365</v>
      </c>
      <c r="B64" s="104" t="s">
        <v>367</v>
      </c>
      <c r="C64" s="104" t="s">
        <v>69</v>
      </c>
      <c r="D64" s="74" t="s">
        <v>318</v>
      </c>
      <c r="E64" s="35" t="s">
        <v>115</v>
      </c>
      <c r="F64" s="36">
        <v>44959</v>
      </c>
      <c r="G64" s="36">
        <v>45290</v>
      </c>
      <c r="H64" s="35">
        <v>75</v>
      </c>
      <c r="I64" s="35" t="s">
        <v>117</v>
      </c>
      <c r="J64" s="91">
        <v>20</v>
      </c>
      <c r="K64" s="39" t="s">
        <v>313</v>
      </c>
      <c r="L64" s="40">
        <v>10641722</v>
      </c>
      <c r="M64" s="100">
        <v>0</v>
      </c>
      <c r="N64" s="35" t="s">
        <v>944</v>
      </c>
      <c r="O64" s="35" t="s">
        <v>860</v>
      </c>
      <c r="P64" s="139">
        <v>1</v>
      </c>
      <c r="Q64" s="86"/>
      <c r="R64" s="86">
        <v>35</v>
      </c>
      <c r="S64" s="37">
        <v>0</v>
      </c>
      <c r="T64" s="147" t="s">
        <v>1267</v>
      </c>
    </row>
    <row r="65" spans="1:20" ht="36.950000000000003" customHeight="1" x14ac:dyDescent="0.25">
      <c r="A65" s="104" t="s">
        <v>365</v>
      </c>
      <c r="B65" s="103" t="s">
        <v>368</v>
      </c>
      <c r="C65" s="104" t="s">
        <v>70</v>
      </c>
      <c r="D65" s="74" t="s">
        <v>319</v>
      </c>
      <c r="E65" s="35" t="s">
        <v>115</v>
      </c>
      <c r="F65" s="36">
        <v>44959</v>
      </c>
      <c r="G65" s="36">
        <v>45290</v>
      </c>
      <c r="H65" s="35">
        <v>100</v>
      </c>
      <c r="I65" s="35" t="s">
        <v>117</v>
      </c>
      <c r="J65" s="91">
        <v>25</v>
      </c>
      <c r="K65" s="39" t="s">
        <v>313</v>
      </c>
      <c r="L65" s="40">
        <v>1000000</v>
      </c>
      <c r="M65" s="100">
        <v>0</v>
      </c>
      <c r="N65" s="35" t="s">
        <v>944</v>
      </c>
      <c r="O65" s="35" t="s">
        <v>861</v>
      </c>
      <c r="P65" s="139">
        <v>1</v>
      </c>
      <c r="Q65" s="86"/>
      <c r="R65" s="86">
        <v>45</v>
      </c>
      <c r="S65" s="37">
        <v>0</v>
      </c>
      <c r="T65" s="147" t="s">
        <v>1315</v>
      </c>
    </row>
    <row r="66" spans="1:20" ht="36.950000000000003" customHeight="1" x14ac:dyDescent="0.25">
      <c r="A66" s="104" t="s">
        <v>365</v>
      </c>
      <c r="B66" s="104" t="s">
        <v>369</v>
      </c>
      <c r="C66" s="104" t="s">
        <v>71</v>
      </c>
      <c r="D66" s="74" t="s">
        <v>320</v>
      </c>
      <c r="E66" s="35" t="s">
        <v>115</v>
      </c>
      <c r="F66" s="36">
        <v>44959</v>
      </c>
      <c r="G66" s="36">
        <v>45290</v>
      </c>
      <c r="H66" s="35">
        <v>75</v>
      </c>
      <c r="I66" s="35" t="s">
        <v>117</v>
      </c>
      <c r="J66" s="91">
        <v>25</v>
      </c>
      <c r="K66" s="39" t="s">
        <v>313</v>
      </c>
      <c r="L66" s="40">
        <v>0</v>
      </c>
      <c r="M66" s="100">
        <v>0</v>
      </c>
      <c r="N66" s="35" t="s">
        <v>944</v>
      </c>
      <c r="O66" s="35" t="s">
        <v>851</v>
      </c>
      <c r="P66" s="139">
        <v>1</v>
      </c>
      <c r="Q66" s="86"/>
      <c r="R66" s="86">
        <v>70</v>
      </c>
      <c r="S66" s="37">
        <v>0</v>
      </c>
      <c r="T66" s="147" t="s">
        <v>1281</v>
      </c>
    </row>
    <row r="67" spans="1:20" ht="36.950000000000003" customHeight="1" x14ac:dyDescent="0.25">
      <c r="A67" s="104" t="s">
        <v>365</v>
      </c>
      <c r="B67" s="103" t="s">
        <v>370</v>
      </c>
      <c r="C67" s="104" t="s">
        <v>72</v>
      </c>
      <c r="D67" s="74" t="s">
        <v>321</v>
      </c>
      <c r="E67" s="35" t="s">
        <v>115</v>
      </c>
      <c r="F67" s="36">
        <v>44959</v>
      </c>
      <c r="G67" s="36">
        <v>45290</v>
      </c>
      <c r="H67" s="35">
        <v>75</v>
      </c>
      <c r="I67" s="35" t="s">
        <v>117</v>
      </c>
      <c r="J67" s="91">
        <v>25</v>
      </c>
      <c r="K67" s="39" t="s">
        <v>313</v>
      </c>
      <c r="L67" s="40">
        <v>20000000</v>
      </c>
      <c r="M67" s="100">
        <v>0</v>
      </c>
      <c r="N67" s="35" t="s">
        <v>944</v>
      </c>
      <c r="O67" s="35" t="s">
        <v>1030</v>
      </c>
      <c r="P67" s="139">
        <v>1</v>
      </c>
      <c r="Q67" s="86"/>
      <c r="R67" s="86">
        <v>50</v>
      </c>
      <c r="S67" s="37">
        <v>0</v>
      </c>
      <c r="T67" s="147" t="s">
        <v>1282</v>
      </c>
    </row>
    <row r="68" spans="1:20" ht="36.950000000000003" customHeight="1" x14ac:dyDescent="0.25">
      <c r="A68" s="104" t="s">
        <v>365</v>
      </c>
      <c r="B68" s="103" t="s">
        <v>370</v>
      </c>
      <c r="C68" s="104" t="s">
        <v>72</v>
      </c>
      <c r="D68" s="74" t="s">
        <v>322</v>
      </c>
      <c r="E68" s="35" t="s">
        <v>115</v>
      </c>
      <c r="F68" s="36">
        <v>44959</v>
      </c>
      <c r="G68" s="36">
        <v>45290</v>
      </c>
      <c r="H68" s="35">
        <v>100</v>
      </c>
      <c r="I68" s="35" t="s">
        <v>117</v>
      </c>
      <c r="J68" s="91">
        <v>25</v>
      </c>
      <c r="K68" s="39" t="s">
        <v>678</v>
      </c>
      <c r="L68" s="40">
        <v>3000000</v>
      </c>
      <c r="M68" s="100">
        <v>0</v>
      </c>
      <c r="N68" s="35" t="s">
        <v>944</v>
      </c>
      <c r="O68" s="35" t="s">
        <v>852</v>
      </c>
      <c r="P68" s="139">
        <v>1</v>
      </c>
      <c r="Q68" s="86"/>
      <c r="R68" s="86">
        <v>50</v>
      </c>
      <c r="S68" s="37">
        <v>0</v>
      </c>
      <c r="T68" s="147" t="s">
        <v>1316</v>
      </c>
    </row>
    <row r="69" spans="1:20" ht="36.950000000000003" customHeight="1" x14ac:dyDescent="0.25">
      <c r="A69" s="103" t="s">
        <v>371</v>
      </c>
      <c r="B69" s="104" t="s">
        <v>372</v>
      </c>
      <c r="C69" s="104" t="s">
        <v>73</v>
      </c>
      <c r="D69" s="74" t="s">
        <v>435</v>
      </c>
      <c r="E69" s="35" t="s">
        <v>109</v>
      </c>
      <c r="F69" s="36">
        <v>44959</v>
      </c>
      <c r="G69" s="36">
        <v>45290</v>
      </c>
      <c r="H69" s="35">
        <v>75</v>
      </c>
      <c r="I69" s="35" t="s">
        <v>117</v>
      </c>
      <c r="J69" s="91">
        <v>25</v>
      </c>
      <c r="K69" s="35" t="s">
        <v>437</v>
      </c>
      <c r="L69" s="37">
        <v>3000000</v>
      </c>
      <c r="M69" s="100">
        <v>0</v>
      </c>
      <c r="N69" s="35" t="s">
        <v>944</v>
      </c>
      <c r="O69" s="35" t="s">
        <v>1181</v>
      </c>
      <c r="P69" s="86">
        <v>1</v>
      </c>
      <c r="Q69" s="86"/>
      <c r="R69" s="86">
        <v>50</v>
      </c>
      <c r="S69" s="37">
        <v>0</v>
      </c>
      <c r="T69" s="73" t="s">
        <v>1317</v>
      </c>
    </row>
    <row r="70" spans="1:20" ht="36.950000000000003" customHeight="1" x14ac:dyDescent="0.25">
      <c r="A70" s="103" t="s">
        <v>371</v>
      </c>
      <c r="B70" s="104" t="s">
        <v>372</v>
      </c>
      <c r="C70" s="104" t="s">
        <v>300</v>
      </c>
      <c r="D70" s="74" t="s">
        <v>1318</v>
      </c>
      <c r="E70" s="35" t="s">
        <v>109</v>
      </c>
      <c r="F70" s="36">
        <v>44959</v>
      </c>
      <c r="G70" s="36">
        <v>45290</v>
      </c>
      <c r="H70" s="35">
        <v>100</v>
      </c>
      <c r="I70" s="35" t="s">
        <v>117</v>
      </c>
      <c r="J70" s="80">
        <v>25</v>
      </c>
      <c r="K70" s="35" t="s">
        <v>437</v>
      </c>
      <c r="L70" s="37">
        <v>4000000</v>
      </c>
      <c r="M70" s="100">
        <v>0</v>
      </c>
      <c r="N70" s="35" t="s">
        <v>944</v>
      </c>
      <c r="O70" s="35" t="s">
        <v>916</v>
      </c>
      <c r="P70" s="86">
        <v>0</v>
      </c>
      <c r="Q70" s="86"/>
      <c r="R70" s="86">
        <v>50</v>
      </c>
      <c r="S70" s="37">
        <v>0</v>
      </c>
      <c r="T70" s="147" t="s">
        <v>1182</v>
      </c>
    </row>
    <row r="71" spans="1:20" ht="36.950000000000003" customHeight="1" x14ac:dyDescent="0.25">
      <c r="A71" s="103" t="s">
        <v>371</v>
      </c>
      <c r="B71" s="104" t="s">
        <v>372</v>
      </c>
      <c r="C71" s="104" t="s">
        <v>300</v>
      </c>
      <c r="D71" s="74" t="s">
        <v>436</v>
      </c>
      <c r="E71" s="35" t="s">
        <v>109</v>
      </c>
      <c r="F71" s="36">
        <v>44959</v>
      </c>
      <c r="G71" s="36">
        <v>45290</v>
      </c>
      <c r="H71" s="35">
        <v>100</v>
      </c>
      <c r="I71" s="35" t="s">
        <v>117</v>
      </c>
      <c r="J71" s="80">
        <v>0</v>
      </c>
      <c r="K71" s="35" t="s">
        <v>437</v>
      </c>
      <c r="L71" s="37">
        <v>30000000</v>
      </c>
      <c r="M71" s="100">
        <v>0</v>
      </c>
      <c r="N71" s="35" t="s">
        <v>944</v>
      </c>
      <c r="O71" s="35" t="s">
        <v>891</v>
      </c>
      <c r="P71" s="86">
        <v>0</v>
      </c>
      <c r="Q71" s="86"/>
      <c r="R71" s="86">
        <v>50</v>
      </c>
      <c r="S71" s="37">
        <v>0</v>
      </c>
      <c r="T71" s="147" t="s">
        <v>1184</v>
      </c>
    </row>
    <row r="72" spans="1:20" ht="36.950000000000003" customHeight="1" x14ac:dyDescent="0.25">
      <c r="A72" s="103" t="s">
        <v>371</v>
      </c>
      <c r="B72" s="104" t="s">
        <v>373</v>
      </c>
      <c r="C72" s="104" t="s">
        <v>74</v>
      </c>
      <c r="D72" s="74" t="s">
        <v>74</v>
      </c>
      <c r="E72" s="35" t="s">
        <v>109</v>
      </c>
      <c r="F72" s="36">
        <v>44959</v>
      </c>
      <c r="G72" s="36">
        <v>45290</v>
      </c>
      <c r="H72" s="35">
        <v>92</v>
      </c>
      <c r="I72" s="35" t="s">
        <v>117</v>
      </c>
      <c r="J72" s="91">
        <v>20</v>
      </c>
      <c r="K72" s="35" t="s">
        <v>437</v>
      </c>
      <c r="L72" s="37">
        <v>0</v>
      </c>
      <c r="M72" s="100">
        <v>0</v>
      </c>
      <c r="N72" s="35" t="s">
        <v>944</v>
      </c>
      <c r="O72" s="35" t="s">
        <v>904</v>
      </c>
      <c r="P72" s="86">
        <v>1</v>
      </c>
      <c r="Q72" s="86"/>
      <c r="R72" s="86">
        <v>60</v>
      </c>
      <c r="S72" s="37">
        <v>0</v>
      </c>
      <c r="T72" s="73" t="s">
        <v>1319</v>
      </c>
    </row>
    <row r="73" spans="1:20" ht="36.950000000000003" customHeight="1" x14ac:dyDescent="0.25">
      <c r="A73" s="103" t="s">
        <v>371</v>
      </c>
      <c r="B73" s="104" t="s">
        <v>373</v>
      </c>
      <c r="C73" s="104" t="s">
        <v>74</v>
      </c>
      <c r="D73" s="74" t="s">
        <v>438</v>
      </c>
      <c r="E73" s="35" t="s">
        <v>109</v>
      </c>
      <c r="F73" s="36">
        <v>44959</v>
      </c>
      <c r="G73" s="36">
        <v>45107</v>
      </c>
      <c r="H73" s="35">
        <v>100</v>
      </c>
      <c r="I73" s="35" t="s">
        <v>117</v>
      </c>
      <c r="J73" s="80">
        <v>50</v>
      </c>
      <c r="K73" s="35" t="s">
        <v>437</v>
      </c>
      <c r="L73" s="37">
        <v>1620000</v>
      </c>
      <c r="M73" s="100">
        <v>0</v>
      </c>
      <c r="N73" s="35" t="s">
        <v>944</v>
      </c>
      <c r="O73" s="35" t="s">
        <v>917</v>
      </c>
      <c r="P73" s="86">
        <v>0</v>
      </c>
      <c r="Q73" s="86"/>
      <c r="R73" s="86">
        <v>100</v>
      </c>
      <c r="S73" s="37">
        <v>1620000</v>
      </c>
      <c r="T73" s="147" t="s">
        <v>1185</v>
      </c>
    </row>
    <row r="74" spans="1:20" ht="36.950000000000003" customHeight="1" x14ac:dyDescent="0.25">
      <c r="A74" s="103" t="s">
        <v>371</v>
      </c>
      <c r="B74" s="104" t="s">
        <v>373</v>
      </c>
      <c r="C74" s="104" t="s">
        <v>74</v>
      </c>
      <c r="D74" s="74" t="s">
        <v>439</v>
      </c>
      <c r="E74" s="35" t="s">
        <v>109</v>
      </c>
      <c r="F74" s="36">
        <v>44959</v>
      </c>
      <c r="G74" s="36">
        <v>45107</v>
      </c>
      <c r="H74" s="35">
        <v>100</v>
      </c>
      <c r="I74" s="35" t="s">
        <v>117</v>
      </c>
      <c r="J74" s="80">
        <v>50</v>
      </c>
      <c r="K74" s="35" t="s">
        <v>437</v>
      </c>
      <c r="L74" s="37">
        <v>2430000</v>
      </c>
      <c r="M74" s="100">
        <v>0</v>
      </c>
      <c r="N74" s="35" t="s">
        <v>944</v>
      </c>
      <c r="O74" s="35" t="s">
        <v>918</v>
      </c>
      <c r="P74" s="86">
        <v>0</v>
      </c>
      <c r="Q74" s="86"/>
      <c r="R74" s="86">
        <v>100</v>
      </c>
      <c r="S74" s="37">
        <v>2430000</v>
      </c>
      <c r="T74" s="147" t="s">
        <v>1186</v>
      </c>
    </row>
    <row r="75" spans="1:20" ht="36.950000000000003" customHeight="1" x14ac:dyDescent="0.25">
      <c r="A75" s="103" t="s">
        <v>371</v>
      </c>
      <c r="B75" s="104" t="s">
        <v>373</v>
      </c>
      <c r="C75" s="104" t="s">
        <v>74</v>
      </c>
      <c r="D75" s="74" t="s">
        <v>440</v>
      </c>
      <c r="E75" s="35" t="s">
        <v>109</v>
      </c>
      <c r="F75" s="36">
        <v>44959</v>
      </c>
      <c r="G75" s="36">
        <v>45107</v>
      </c>
      <c r="H75" s="35">
        <v>100</v>
      </c>
      <c r="I75" s="35" t="s">
        <v>117</v>
      </c>
      <c r="J75" s="80">
        <v>50</v>
      </c>
      <c r="K75" s="35" t="s">
        <v>437</v>
      </c>
      <c r="L75" s="37">
        <v>2430000</v>
      </c>
      <c r="M75" s="100">
        <v>0</v>
      </c>
      <c r="N75" s="35" t="s">
        <v>944</v>
      </c>
      <c r="O75" s="35" t="s">
        <v>919</v>
      </c>
      <c r="P75" s="86">
        <v>0</v>
      </c>
      <c r="Q75" s="86"/>
      <c r="R75" s="86">
        <v>100</v>
      </c>
      <c r="S75" s="37">
        <v>2430000</v>
      </c>
      <c r="T75" s="147" t="s">
        <v>1186</v>
      </c>
    </row>
    <row r="76" spans="1:20" ht="36.950000000000003" customHeight="1" x14ac:dyDescent="0.25">
      <c r="A76" s="103" t="s">
        <v>371</v>
      </c>
      <c r="B76" s="104" t="s">
        <v>373</v>
      </c>
      <c r="C76" s="104" t="s">
        <v>74</v>
      </c>
      <c r="D76" s="74" t="s">
        <v>441</v>
      </c>
      <c r="E76" s="35" t="s">
        <v>109</v>
      </c>
      <c r="F76" s="36">
        <v>44959</v>
      </c>
      <c r="G76" s="36">
        <v>45107</v>
      </c>
      <c r="H76" s="35">
        <v>100</v>
      </c>
      <c r="I76" s="35" t="s">
        <v>117</v>
      </c>
      <c r="J76" s="80">
        <v>50</v>
      </c>
      <c r="K76" s="35" t="s">
        <v>437</v>
      </c>
      <c r="L76" s="37">
        <v>4860000</v>
      </c>
      <c r="M76" s="100">
        <v>0</v>
      </c>
      <c r="N76" s="35" t="s">
        <v>944</v>
      </c>
      <c r="O76" s="35" t="s">
        <v>920</v>
      </c>
      <c r="P76" s="86">
        <v>0</v>
      </c>
      <c r="Q76" s="86"/>
      <c r="R76" s="86">
        <v>100</v>
      </c>
      <c r="S76" s="37">
        <v>4860000</v>
      </c>
      <c r="T76" s="147" t="s">
        <v>1186</v>
      </c>
    </row>
    <row r="77" spans="1:20" ht="36.950000000000003" customHeight="1" x14ac:dyDescent="0.25">
      <c r="A77" s="103" t="s">
        <v>371</v>
      </c>
      <c r="B77" s="104" t="s">
        <v>373</v>
      </c>
      <c r="C77" s="104" t="s">
        <v>74</v>
      </c>
      <c r="D77" s="74" t="s">
        <v>442</v>
      </c>
      <c r="E77" s="35" t="s">
        <v>109</v>
      </c>
      <c r="F77" s="36">
        <v>44959</v>
      </c>
      <c r="G77" s="36">
        <v>45107</v>
      </c>
      <c r="H77" s="35">
        <v>100</v>
      </c>
      <c r="I77" s="35" t="s">
        <v>117</v>
      </c>
      <c r="J77" s="80">
        <v>50</v>
      </c>
      <c r="K77" s="35" t="s">
        <v>437</v>
      </c>
      <c r="L77" s="37">
        <v>4860000</v>
      </c>
      <c r="M77" s="100">
        <v>0</v>
      </c>
      <c r="N77" s="35" t="s">
        <v>944</v>
      </c>
      <c r="O77" s="35" t="s">
        <v>921</v>
      </c>
      <c r="P77" s="86">
        <v>0</v>
      </c>
      <c r="Q77" s="86"/>
      <c r="R77" s="86">
        <v>100</v>
      </c>
      <c r="S77" s="37">
        <v>4860000</v>
      </c>
      <c r="T77" s="147" t="s">
        <v>1187</v>
      </c>
    </row>
    <row r="78" spans="1:20" ht="36.950000000000003" customHeight="1" x14ac:dyDescent="0.25">
      <c r="A78" s="103" t="s">
        <v>371</v>
      </c>
      <c r="B78" s="104" t="s">
        <v>373</v>
      </c>
      <c r="C78" s="104" t="s">
        <v>74</v>
      </c>
      <c r="D78" s="74" t="s">
        <v>443</v>
      </c>
      <c r="E78" s="35" t="s">
        <v>109</v>
      </c>
      <c r="F78" s="36">
        <v>45109</v>
      </c>
      <c r="G78" s="36">
        <v>45107</v>
      </c>
      <c r="H78" s="35">
        <v>100</v>
      </c>
      <c r="I78" s="35" t="s">
        <v>117</v>
      </c>
      <c r="J78" s="80">
        <v>0</v>
      </c>
      <c r="K78" s="35" t="s">
        <v>437</v>
      </c>
      <c r="L78" s="37">
        <v>1800000</v>
      </c>
      <c r="M78" s="100">
        <v>0</v>
      </c>
      <c r="N78" s="35" t="s">
        <v>120</v>
      </c>
      <c r="O78" s="35" t="s">
        <v>922</v>
      </c>
      <c r="P78" s="86">
        <v>0</v>
      </c>
      <c r="Q78" s="86" t="s">
        <v>927</v>
      </c>
      <c r="R78" s="86">
        <v>40</v>
      </c>
      <c r="S78" s="37">
        <v>0</v>
      </c>
      <c r="T78" s="147" t="s">
        <v>1188</v>
      </c>
    </row>
    <row r="79" spans="1:20" ht="36.950000000000003" customHeight="1" x14ac:dyDescent="0.25">
      <c r="A79" s="103" t="s">
        <v>371</v>
      </c>
      <c r="B79" s="104" t="s">
        <v>373</v>
      </c>
      <c r="C79" s="104" t="s">
        <v>74</v>
      </c>
      <c r="D79" s="74" t="s">
        <v>444</v>
      </c>
      <c r="E79" s="35" t="s">
        <v>109</v>
      </c>
      <c r="F79" s="36">
        <v>45109</v>
      </c>
      <c r="G79" s="36">
        <v>45107</v>
      </c>
      <c r="H79" s="35">
        <v>100</v>
      </c>
      <c r="I79" s="35" t="s">
        <v>117</v>
      </c>
      <c r="J79" s="80">
        <v>0</v>
      </c>
      <c r="K79" s="35" t="s">
        <v>437</v>
      </c>
      <c r="L79" s="37">
        <v>2700000</v>
      </c>
      <c r="M79" s="100">
        <v>0</v>
      </c>
      <c r="N79" s="35" t="s">
        <v>120</v>
      </c>
      <c r="O79" s="35" t="s">
        <v>922</v>
      </c>
      <c r="P79" s="86">
        <v>0</v>
      </c>
      <c r="Q79" s="86" t="s">
        <v>927</v>
      </c>
      <c r="R79" s="86">
        <v>40</v>
      </c>
      <c r="S79" s="37">
        <v>0</v>
      </c>
      <c r="T79" s="147" t="s">
        <v>1188</v>
      </c>
    </row>
    <row r="80" spans="1:20" ht="36.950000000000003" customHeight="1" x14ac:dyDescent="0.25">
      <c r="A80" s="103" t="s">
        <v>371</v>
      </c>
      <c r="B80" s="104" t="s">
        <v>373</v>
      </c>
      <c r="C80" s="104" t="s">
        <v>74</v>
      </c>
      <c r="D80" s="74" t="s">
        <v>445</v>
      </c>
      <c r="E80" s="35" t="s">
        <v>109</v>
      </c>
      <c r="F80" s="36">
        <v>45109</v>
      </c>
      <c r="G80" s="36">
        <v>45107</v>
      </c>
      <c r="H80" s="35">
        <v>100</v>
      </c>
      <c r="I80" s="35" t="s">
        <v>117</v>
      </c>
      <c r="J80" s="80">
        <v>0</v>
      </c>
      <c r="K80" s="35" t="s">
        <v>437</v>
      </c>
      <c r="L80" s="37">
        <v>2700000</v>
      </c>
      <c r="M80" s="100">
        <v>0</v>
      </c>
      <c r="N80" s="35" t="s">
        <v>120</v>
      </c>
      <c r="O80" s="35" t="s">
        <v>922</v>
      </c>
      <c r="P80" s="86">
        <v>0</v>
      </c>
      <c r="Q80" s="86" t="s">
        <v>927</v>
      </c>
      <c r="R80" s="86">
        <v>40</v>
      </c>
      <c r="S80" s="37">
        <v>0</v>
      </c>
      <c r="T80" s="147" t="s">
        <v>1188</v>
      </c>
    </row>
    <row r="81" spans="1:20" ht="36.950000000000003" customHeight="1" x14ac:dyDescent="0.25">
      <c r="A81" s="103" t="s">
        <v>371</v>
      </c>
      <c r="B81" s="104" t="s">
        <v>373</v>
      </c>
      <c r="C81" s="104" t="s">
        <v>74</v>
      </c>
      <c r="D81" s="74" t="s">
        <v>446</v>
      </c>
      <c r="E81" s="35" t="s">
        <v>109</v>
      </c>
      <c r="F81" s="36">
        <v>45109</v>
      </c>
      <c r="G81" s="36">
        <v>45107</v>
      </c>
      <c r="H81" s="35">
        <v>100</v>
      </c>
      <c r="I81" s="35" t="s">
        <v>117</v>
      </c>
      <c r="J81" s="80">
        <v>0</v>
      </c>
      <c r="K81" s="35" t="s">
        <v>437</v>
      </c>
      <c r="L81" s="37">
        <v>5400000</v>
      </c>
      <c r="M81" s="100">
        <v>0</v>
      </c>
      <c r="N81" s="35" t="s">
        <v>120</v>
      </c>
      <c r="O81" s="35" t="s">
        <v>922</v>
      </c>
      <c r="P81" s="86">
        <v>0</v>
      </c>
      <c r="Q81" s="86" t="s">
        <v>927</v>
      </c>
      <c r="R81" s="86">
        <v>40</v>
      </c>
      <c r="S81" s="37">
        <v>0</v>
      </c>
      <c r="T81" s="147" t="s">
        <v>1188</v>
      </c>
    </row>
    <row r="82" spans="1:20" ht="36.950000000000003" customHeight="1" x14ac:dyDescent="0.25">
      <c r="A82" s="103" t="s">
        <v>371</v>
      </c>
      <c r="B82" s="104" t="s">
        <v>373</v>
      </c>
      <c r="C82" s="104" t="s">
        <v>74</v>
      </c>
      <c r="D82" s="74" t="s">
        <v>447</v>
      </c>
      <c r="E82" s="35" t="s">
        <v>109</v>
      </c>
      <c r="F82" s="36">
        <v>45109</v>
      </c>
      <c r="G82" s="36">
        <v>45107</v>
      </c>
      <c r="H82" s="35">
        <v>100</v>
      </c>
      <c r="I82" s="35" t="s">
        <v>117</v>
      </c>
      <c r="J82" s="80">
        <v>0</v>
      </c>
      <c r="K82" s="35" t="s">
        <v>437</v>
      </c>
      <c r="L82" s="37">
        <v>5400000</v>
      </c>
      <c r="M82" s="100">
        <v>0</v>
      </c>
      <c r="N82" s="35" t="s">
        <v>120</v>
      </c>
      <c r="O82" s="35" t="s">
        <v>922</v>
      </c>
      <c r="P82" s="86">
        <v>0</v>
      </c>
      <c r="Q82" s="86" t="s">
        <v>927</v>
      </c>
      <c r="R82" s="86">
        <v>40</v>
      </c>
      <c r="S82" s="37">
        <v>0</v>
      </c>
      <c r="T82" s="147" t="s">
        <v>1188</v>
      </c>
    </row>
    <row r="83" spans="1:20" ht="36.950000000000003" customHeight="1" x14ac:dyDescent="0.25">
      <c r="A83" s="103" t="s">
        <v>371</v>
      </c>
      <c r="B83" s="104" t="s">
        <v>373</v>
      </c>
      <c r="C83" s="104" t="s">
        <v>74</v>
      </c>
      <c r="D83" s="74" t="s">
        <v>448</v>
      </c>
      <c r="E83" s="35" t="s">
        <v>109</v>
      </c>
      <c r="F83" s="36">
        <v>44959</v>
      </c>
      <c r="G83" s="36">
        <v>45107</v>
      </c>
      <c r="H83" s="35">
        <v>100</v>
      </c>
      <c r="I83" s="35" t="s">
        <v>117</v>
      </c>
      <c r="J83" s="80">
        <v>30</v>
      </c>
      <c r="K83" s="35" t="s">
        <v>437</v>
      </c>
      <c r="L83" s="37">
        <v>14400000</v>
      </c>
      <c r="M83" s="100">
        <v>0</v>
      </c>
      <c r="N83" s="35" t="s">
        <v>944</v>
      </c>
      <c r="O83" s="35" t="s">
        <v>923</v>
      </c>
      <c r="P83" s="86">
        <v>0</v>
      </c>
      <c r="Q83" s="86"/>
      <c r="R83" s="86">
        <v>100</v>
      </c>
      <c r="S83" s="37">
        <v>14400000</v>
      </c>
      <c r="T83" s="147" t="s">
        <v>1189</v>
      </c>
    </row>
    <row r="84" spans="1:20" s="115" customFormat="1" ht="36.950000000000003" customHeight="1" x14ac:dyDescent="0.25">
      <c r="A84" s="109" t="s">
        <v>371</v>
      </c>
      <c r="B84" s="110" t="s">
        <v>373</v>
      </c>
      <c r="C84" s="110" t="s">
        <v>74</v>
      </c>
      <c r="D84" s="74" t="s">
        <v>449</v>
      </c>
      <c r="E84" s="107" t="s">
        <v>109</v>
      </c>
      <c r="F84" s="111">
        <v>45109</v>
      </c>
      <c r="G84" s="111">
        <v>45107</v>
      </c>
      <c r="H84" s="107">
        <v>100</v>
      </c>
      <c r="I84" s="107" t="s">
        <v>117</v>
      </c>
      <c r="J84" s="112">
        <v>0</v>
      </c>
      <c r="K84" s="107" t="s">
        <v>437</v>
      </c>
      <c r="L84" s="113">
        <v>13200000</v>
      </c>
      <c r="M84" s="114">
        <v>0</v>
      </c>
      <c r="N84" s="107" t="s">
        <v>120</v>
      </c>
      <c r="O84" s="107" t="s">
        <v>922</v>
      </c>
      <c r="P84" s="153">
        <v>0</v>
      </c>
      <c r="Q84" s="153" t="s">
        <v>927</v>
      </c>
      <c r="R84" s="153">
        <v>0</v>
      </c>
      <c r="S84" s="114">
        <v>0</v>
      </c>
      <c r="T84" s="107" t="s">
        <v>928</v>
      </c>
    </row>
    <row r="85" spans="1:20" ht="36.950000000000003" customHeight="1" x14ac:dyDescent="0.25">
      <c r="A85" s="103" t="s">
        <v>371</v>
      </c>
      <c r="B85" s="104" t="s">
        <v>373</v>
      </c>
      <c r="C85" s="104" t="s">
        <v>74</v>
      </c>
      <c r="D85" s="74" t="s">
        <v>450</v>
      </c>
      <c r="E85" s="35" t="s">
        <v>109</v>
      </c>
      <c r="F85" s="36">
        <v>45109</v>
      </c>
      <c r="G85" s="36">
        <v>45107</v>
      </c>
      <c r="H85" s="35">
        <v>100</v>
      </c>
      <c r="I85" s="35" t="s">
        <v>117</v>
      </c>
      <c r="J85" s="80">
        <v>0</v>
      </c>
      <c r="K85" s="35" t="s">
        <v>437</v>
      </c>
      <c r="L85" s="37">
        <v>14400000</v>
      </c>
      <c r="M85" s="100">
        <v>0</v>
      </c>
      <c r="N85" s="35" t="s">
        <v>120</v>
      </c>
      <c r="O85" s="35" t="s">
        <v>922</v>
      </c>
      <c r="P85" s="86">
        <v>0</v>
      </c>
      <c r="Q85" s="86" t="s">
        <v>927</v>
      </c>
      <c r="R85" s="86">
        <v>0</v>
      </c>
      <c r="S85" s="37">
        <v>0</v>
      </c>
      <c r="T85" s="147" t="s">
        <v>1190</v>
      </c>
    </row>
    <row r="86" spans="1:20" s="115" customFormat="1" ht="36.950000000000003" customHeight="1" x14ac:dyDescent="0.25">
      <c r="A86" s="109" t="s">
        <v>371</v>
      </c>
      <c r="B86" s="110" t="s">
        <v>373</v>
      </c>
      <c r="C86" s="110" t="s">
        <v>74</v>
      </c>
      <c r="D86" s="74" t="s">
        <v>451</v>
      </c>
      <c r="E86" s="107" t="s">
        <v>109</v>
      </c>
      <c r="F86" s="111">
        <v>44959</v>
      </c>
      <c r="G86" s="111">
        <v>45107</v>
      </c>
      <c r="H86" s="107">
        <v>100</v>
      </c>
      <c r="I86" s="107" t="s">
        <v>117</v>
      </c>
      <c r="J86" s="112">
        <v>0</v>
      </c>
      <c r="K86" s="107" t="s">
        <v>437</v>
      </c>
      <c r="L86" s="113">
        <v>14400000</v>
      </c>
      <c r="M86" s="114">
        <v>0</v>
      </c>
      <c r="N86" s="107" t="s">
        <v>120</v>
      </c>
      <c r="O86" s="107" t="s">
        <v>928</v>
      </c>
      <c r="P86" s="153">
        <v>0</v>
      </c>
      <c r="Q86" s="153" t="s">
        <v>936</v>
      </c>
      <c r="R86" s="153">
        <v>0</v>
      </c>
      <c r="S86" s="114">
        <v>0</v>
      </c>
      <c r="T86" s="107" t="s">
        <v>928</v>
      </c>
    </row>
    <row r="87" spans="1:20" ht="36.950000000000003" customHeight="1" x14ac:dyDescent="0.25">
      <c r="A87" s="103" t="s">
        <v>371</v>
      </c>
      <c r="B87" s="104" t="s">
        <v>373</v>
      </c>
      <c r="C87" s="104" t="s">
        <v>74</v>
      </c>
      <c r="D87" s="74" t="s">
        <v>452</v>
      </c>
      <c r="E87" s="35" t="s">
        <v>109</v>
      </c>
      <c r="F87" s="36">
        <v>45109</v>
      </c>
      <c r="G87" s="36">
        <v>45107</v>
      </c>
      <c r="H87" s="35">
        <v>100</v>
      </c>
      <c r="I87" s="35" t="s">
        <v>117</v>
      </c>
      <c r="J87" s="80">
        <v>0</v>
      </c>
      <c r="K87" s="35" t="s">
        <v>437</v>
      </c>
      <c r="L87" s="37">
        <v>14400000</v>
      </c>
      <c r="M87" s="100">
        <v>0</v>
      </c>
      <c r="N87" s="35" t="s">
        <v>120</v>
      </c>
      <c r="O87" s="35" t="s">
        <v>922</v>
      </c>
      <c r="P87" s="86">
        <v>0</v>
      </c>
      <c r="Q87" s="86" t="s">
        <v>927</v>
      </c>
      <c r="R87" s="86">
        <v>0</v>
      </c>
      <c r="S87" s="37">
        <v>0</v>
      </c>
      <c r="T87" s="147" t="s">
        <v>1190</v>
      </c>
    </row>
    <row r="88" spans="1:20" s="115" customFormat="1" ht="36.950000000000003" customHeight="1" x14ac:dyDescent="0.25">
      <c r="A88" s="109" t="s">
        <v>371</v>
      </c>
      <c r="B88" s="110" t="s">
        <v>373</v>
      </c>
      <c r="C88" s="110" t="s">
        <v>74</v>
      </c>
      <c r="D88" s="74" t="s">
        <v>453</v>
      </c>
      <c r="E88" s="107" t="s">
        <v>109</v>
      </c>
      <c r="F88" s="111">
        <v>45109</v>
      </c>
      <c r="G88" s="111">
        <v>45107</v>
      </c>
      <c r="H88" s="107">
        <v>100</v>
      </c>
      <c r="I88" s="107" t="s">
        <v>117</v>
      </c>
      <c r="J88" s="112">
        <v>0</v>
      </c>
      <c r="K88" s="107" t="s">
        <v>437</v>
      </c>
      <c r="L88" s="113">
        <v>14400000</v>
      </c>
      <c r="M88" s="114">
        <v>0</v>
      </c>
      <c r="N88" s="107" t="s">
        <v>120</v>
      </c>
      <c r="O88" s="107" t="s">
        <v>891</v>
      </c>
      <c r="P88" s="153">
        <v>0</v>
      </c>
      <c r="Q88" s="153" t="s">
        <v>936</v>
      </c>
      <c r="R88" s="153">
        <v>0</v>
      </c>
      <c r="S88" s="114">
        <v>0</v>
      </c>
      <c r="T88" s="107" t="s">
        <v>928</v>
      </c>
    </row>
    <row r="89" spans="1:20" s="115" customFormat="1" ht="36.950000000000003" customHeight="1" x14ac:dyDescent="0.25">
      <c r="A89" s="109" t="s">
        <v>371</v>
      </c>
      <c r="B89" s="110" t="s">
        <v>373</v>
      </c>
      <c r="C89" s="110" t="s">
        <v>74</v>
      </c>
      <c r="D89" s="74" t="s">
        <v>454</v>
      </c>
      <c r="E89" s="107" t="s">
        <v>109</v>
      </c>
      <c r="F89" s="111">
        <v>44959</v>
      </c>
      <c r="G89" s="111">
        <v>45107</v>
      </c>
      <c r="H89" s="107">
        <v>100</v>
      </c>
      <c r="I89" s="107" t="s">
        <v>117</v>
      </c>
      <c r="J89" s="112">
        <v>0</v>
      </c>
      <c r="K89" s="107" t="s">
        <v>437</v>
      </c>
      <c r="L89" s="113">
        <v>14400000</v>
      </c>
      <c r="M89" s="114">
        <v>0</v>
      </c>
      <c r="N89" s="107" t="s">
        <v>120</v>
      </c>
      <c r="O89" s="107" t="s">
        <v>928</v>
      </c>
      <c r="P89" s="153">
        <v>0</v>
      </c>
      <c r="Q89" s="153" t="s">
        <v>936</v>
      </c>
      <c r="R89" s="153">
        <v>0</v>
      </c>
      <c r="S89" s="114">
        <v>0</v>
      </c>
      <c r="T89" s="107" t="s">
        <v>928</v>
      </c>
    </row>
    <row r="90" spans="1:20" ht="36.950000000000003" customHeight="1" x14ac:dyDescent="0.25">
      <c r="A90" s="103" t="s">
        <v>371</v>
      </c>
      <c r="B90" s="104" t="s">
        <v>373</v>
      </c>
      <c r="C90" s="104" t="s">
        <v>74</v>
      </c>
      <c r="D90" s="74" t="s">
        <v>455</v>
      </c>
      <c r="E90" s="35" t="s">
        <v>109</v>
      </c>
      <c r="F90" s="36">
        <v>44959</v>
      </c>
      <c r="G90" s="36">
        <v>45107</v>
      </c>
      <c r="H90" s="35">
        <v>100</v>
      </c>
      <c r="I90" s="35" t="s">
        <v>117</v>
      </c>
      <c r="J90" s="80">
        <v>0</v>
      </c>
      <c r="K90" s="35" t="s">
        <v>437</v>
      </c>
      <c r="L90" s="37">
        <v>15600000</v>
      </c>
      <c r="M90" s="100">
        <v>0</v>
      </c>
      <c r="N90" s="35" t="s">
        <v>120</v>
      </c>
      <c r="O90" s="35" t="s">
        <v>928</v>
      </c>
      <c r="P90" s="86">
        <v>0</v>
      </c>
      <c r="Q90" s="86" t="s">
        <v>936</v>
      </c>
      <c r="R90" s="86">
        <v>0</v>
      </c>
      <c r="S90" s="37">
        <v>0</v>
      </c>
      <c r="T90" s="147" t="s">
        <v>1191</v>
      </c>
    </row>
    <row r="91" spans="1:20" ht="36.950000000000003" customHeight="1" x14ac:dyDescent="0.25">
      <c r="A91" s="103" t="s">
        <v>371</v>
      </c>
      <c r="B91" s="104" t="s">
        <v>373</v>
      </c>
      <c r="C91" s="104" t="s">
        <v>74</v>
      </c>
      <c r="D91" s="74" t="s">
        <v>456</v>
      </c>
      <c r="E91" s="35" t="s">
        <v>109</v>
      </c>
      <c r="F91" s="36">
        <v>45109</v>
      </c>
      <c r="G91" s="36">
        <v>45107</v>
      </c>
      <c r="H91" s="35">
        <v>100</v>
      </c>
      <c r="I91" s="35" t="s">
        <v>117</v>
      </c>
      <c r="J91" s="80">
        <v>0</v>
      </c>
      <c r="K91" s="35" t="s">
        <v>437</v>
      </c>
      <c r="L91" s="37">
        <v>14400000</v>
      </c>
      <c r="M91" s="100">
        <v>0</v>
      </c>
      <c r="N91" s="35" t="s">
        <v>120</v>
      </c>
      <c r="O91" s="35" t="s">
        <v>928</v>
      </c>
      <c r="P91" s="86">
        <v>0</v>
      </c>
      <c r="Q91" s="86" t="s">
        <v>936</v>
      </c>
      <c r="R91" s="86">
        <v>100</v>
      </c>
      <c r="S91" s="37">
        <v>0</v>
      </c>
      <c r="T91" s="147" t="s">
        <v>1193</v>
      </c>
    </row>
    <row r="92" spans="1:20" ht="36.950000000000003" customHeight="1" x14ac:dyDescent="0.25">
      <c r="A92" s="103" t="s">
        <v>371</v>
      </c>
      <c r="B92" s="104" t="s">
        <v>373</v>
      </c>
      <c r="C92" s="104" t="s">
        <v>74</v>
      </c>
      <c r="D92" s="74" t="s">
        <v>1192</v>
      </c>
      <c r="E92" s="35" t="s">
        <v>109</v>
      </c>
      <c r="F92" s="35">
        <v>100</v>
      </c>
      <c r="G92" s="35" t="s">
        <v>117</v>
      </c>
      <c r="H92" s="35">
        <v>100</v>
      </c>
      <c r="I92" s="35" t="s">
        <v>117</v>
      </c>
      <c r="J92" s="80">
        <v>0</v>
      </c>
      <c r="K92" s="35" t="s">
        <v>437</v>
      </c>
      <c r="L92" s="37">
        <v>14400000</v>
      </c>
      <c r="M92" s="100"/>
      <c r="N92" s="35"/>
      <c r="O92" s="35" t="s">
        <v>1320</v>
      </c>
      <c r="P92" s="86"/>
      <c r="Q92" s="86"/>
      <c r="R92" s="86">
        <v>100</v>
      </c>
      <c r="S92" s="37">
        <v>0</v>
      </c>
      <c r="T92" s="147" t="s">
        <v>1193</v>
      </c>
    </row>
    <row r="93" spans="1:20" ht="36.950000000000003" customHeight="1" x14ac:dyDescent="0.25">
      <c r="A93" s="103" t="s">
        <v>371</v>
      </c>
      <c r="B93" s="104" t="s">
        <v>373</v>
      </c>
      <c r="C93" s="104" t="s">
        <v>74</v>
      </c>
      <c r="D93" s="74" t="s">
        <v>457</v>
      </c>
      <c r="E93" s="35" t="s">
        <v>109</v>
      </c>
      <c r="F93" s="36">
        <v>45109</v>
      </c>
      <c r="G93" s="36">
        <v>45107</v>
      </c>
      <c r="H93" s="35">
        <v>100</v>
      </c>
      <c r="I93" s="35" t="s">
        <v>117</v>
      </c>
      <c r="J93" s="80">
        <v>0</v>
      </c>
      <c r="K93" s="35" t="s">
        <v>437</v>
      </c>
      <c r="L93" s="37">
        <v>14400000</v>
      </c>
      <c r="M93" s="100">
        <v>0</v>
      </c>
      <c r="N93" s="35" t="s">
        <v>120</v>
      </c>
      <c r="O93" s="35" t="s">
        <v>922</v>
      </c>
      <c r="P93" s="86">
        <v>0</v>
      </c>
      <c r="Q93" s="86" t="s">
        <v>927</v>
      </c>
      <c r="R93" s="86">
        <v>0</v>
      </c>
      <c r="S93" s="37">
        <v>0</v>
      </c>
      <c r="T93" s="35" t="s">
        <v>922</v>
      </c>
    </row>
    <row r="94" spans="1:20" ht="36.950000000000003" customHeight="1" x14ac:dyDescent="0.25">
      <c r="A94" s="103" t="s">
        <v>371</v>
      </c>
      <c r="B94" s="104" t="s">
        <v>373</v>
      </c>
      <c r="C94" s="104" t="s">
        <v>74</v>
      </c>
      <c r="D94" s="74" t="s">
        <v>458</v>
      </c>
      <c r="E94" s="35" t="s">
        <v>109</v>
      </c>
      <c r="F94" s="36">
        <v>44959</v>
      </c>
      <c r="G94" s="36">
        <v>45107</v>
      </c>
      <c r="H94" s="35">
        <v>100</v>
      </c>
      <c r="I94" s="35" t="s">
        <v>117</v>
      </c>
      <c r="J94" s="80">
        <v>0</v>
      </c>
      <c r="K94" s="35" t="s">
        <v>437</v>
      </c>
      <c r="L94" s="37">
        <v>25875000</v>
      </c>
      <c r="M94" s="100">
        <v>0</v>
      </c>
      <c r="N94" s="35" t="s">
        <v>120</v>
      </c>
      <c r="O94" s="35" t="s">
        <v>928</v>
      </c>
      <c r="P94" s="86">
        <v>0</v>
      </c>
      <c r="Q94" s="86" t="s">
        <v>936</v>
      </c>
      <c r="R94" s="86">
        <v>100</v>
      </c>
      <c r="S94" s="37">
        <v>25875000</v>
      </c>
      <c r="T94" s="147" t="s">
        <v>1194</v>
      </c>
    </row>
    <row r="95" spans="1:20" ht="36.950000000000003" customHeight="1" x14ac:dyDescent="0.25">
      <c r="A95" s="103" t="s">
        <v>371</v>
      </c>
      <c r="B95" s="104" t="s">
        <v>373</v>
      </c>
      <c r="C95" s="104" t="s">
        <v>74</v>
      </c>
      <c r="D95" s="74" t="s">
        <v>1195</v>
      </c>
      <c r="E95" s="35" t="s">
        <v>109</v>
      </c>
      <c r="F95" s="36"/>
      <c r="G95" s="36"/>
      <c r="H95" s="35">
        <v>100</v>
      </c>
      <c r="I95" s="35" t="s">
        <v>117</v>
      </c>
      <c r="J95" s="80">
        <v>0</v>
      </c>
      <c r="K95" s="35" t="s">
        <v>437</v>
      </c>
      <c r="L95" s="37">
        <v>9315000</v>
      </c>
      <c r="M95" s="100"/>
      <c r="N95" s="35" t="s">
        <v>120</v>
      </c>
      <c r="O95" s="35" t="s">
        <v>928</v>
      </c>
      <c r="P95" s="86"/>
      <c r="Q95" s="86"/>
      <c r="R95" s="86">
        <v>100</v>
      </c>
      <c r="S95" s="37">
        <v>9315000</v>
      </c>
      <c r="T95" s="147" t="s">
        <v>1196</v>
      </c>
    </row>
    <row r="96" spans="1:20" ht="36.950000000000003" customHeight="1" x14ac:dyDescent="0.25">
      <c r="A96" s="103" t="s">
        <v>371</v>
      </c>
      <c r="B96" s="104" t="s">
        <v>373</v>
      </c>
      <c r="C96" s="104" t="s">
        <v>74</v>
      </c>
      <c r="D96" s="74" t="s">
        <v>459</v>
      </c>
      <c r="E96" s="35" t="s">
        <v>109</v>
      </c>
      <c r="F96" s="36">
        <v>45109</v>
      </c>
      <c r="G96" s="36">
        <v>45107</v>
      </c>
      <c r="H96" s="35">
        <v>100</v>
      </c>
      <c r="I96" s="35" t="s">
        <v>117</v>
      </c>
      <c r="J96" s="80">
        <v>0</v>
      </c>
      <c r="K96" s="35" t="s">
        <v>437</v>
      </c>
      <c r="L96" s="37">
        <v>14400000</v>
      </c>
      <c r="M96" s="100">
        <v>0</v>
      </c>
      <c r="N96" s="35" t="s">
        <v>120</v>
      </c>
      <c r="O96" s="35" t="s">
        <v>922</v>
      </c>
      <c r="P96" s="86">
        <v>0</v>
      </c>
      <c r="Q96" s="86" t="s">
        <v>927</v>
      </c>
      <c r="R96" s="86">
        <v>0</v>
      </c>
      <c r="S96" s="37">
        <v>0</v>
      </c>
      <c r="T96" s="35" t="s">
        <v>922</v>
      </c>
    </row>
    <row r="97" spans="1:20" ht="36.950000000000003" customHeight="1" x14ac:dyDescent="0.25">
      <c r="A97" s="103" t="s">
        <v>371</v>
      </c>
      <c r="B97" s="104" t="s">
        <v>373</v>
      </c>
      <c r="C97" s="104" t="s">
        <v>74</v>
      </c>
      <c r="D97" s="74" t="s">
        <v>460</v>
      </c>
      <c r="E97" s="35" t="s">
        <v>109</v>
      </c>
      <c r="F97" s="36">
        <v>44959</v>
      </c>
      <c r="G97" s="36">
        <v>45107</v>
      </c>
      <c r="H97" s="35">
        <v>100</v>
      </c>
      <c r="I97" s="35" t="s">
        <v>117</v>
      </c>
      <c r="J97" s="80">
        <v>0</v>
      </c>
      <c r="K97" s="35" t="s">
        <v>437</v>
      </c>
      <c r="L97" s="37">
        <v>7200000</v>
      </c>
      <c r="M97" s="100">
        <v>0</v>
      </c>
      <c r="N97" s="35" t="s">
        <v>120</v>
      </c>
      <c r="O97" s="35" t="s">
        <v>928</v>
      </c>
      <c r="P97" s="86">
        <v>0</v>
      </c>
      <c r="Q97" s="86" t="s">
        <v>936</v>
      </c>
      <c r="R97" s="86">
        <v>0</v>
      </c>
      <c r="S97" s="37">
        <v>0</v>
      </c>
      <c r="T97" s="147" t="s">
        <v>1197</v>
      </c>
    </row>
    <row r="98" spans="1:20" ht="36.950000000000003" customHeight="1" x14ac:dyDescent="0.25">
      <c r="A98" s="103" t="s">
        <v>371</v>
      </c>
      <c r="B98" s="104" t="s">
        <v>373</v>
      </c>
      <c r="C98" s="104" t="s">
        <v>74</v>
      </c>
      <c r="D98" s="74" t="s">
        <v>461</v>
      </c>
      <c r="E98" s="35" t="s">
        <v>109</v>
      </c>
      <c r="F98" s="36">
        <v>44959</v>
      </c>
      <c r="G98" s="36">
        <v>45107</v>
      </c>
      <c r="H98" s="35">
        <v>100</v>
      </c>
      <c r="I98" s="35" t="s">
        <v>117</v>
      </c>
      <c r="J98" s="80">
        <v>0</v>
      </c>
      <c r="K98" s="35" t="s">
        <v>437</v>
      </c>
      <c r="L98" s="37">
        <v>6000000</v>
      </c>
      <c r="M98" s="100">
        <v>0</v>
      </c>
      <c r="N98" s="35" t="s">
        <v>120</v>
      </c>
      <c r="O98" s="35" t="s">
        <v>928</v>
      </c>
      <c r="P98" s="86">
        <v>0</v>
      </c>
      <c r="Q98" s="86" t="s">
        <v>936</v>
      </c>
      <c r="R98" s="86">
        <v>0</v>
      </c>
      <c r="S98" s="37">
        <v>0</v>
      </c>
      <c r="T98" s="147" t="s">
        <v>1197</v>
      </c>
    </row>
    <row r="99" spans="1:20" ht="36.950000000000003" customHeight="1" x14ac:dyDescent="0.25">
      <c r="A99" s="103" t="s">
        <v>371</v>
      </c>
      <c r="B99" s="104" t="s">
        <v>373</v>
      </c>
      <c r="C99" s="104" t="s">
        <v>74</v>
      </c>
      <c r="D99" s="74" t="s">
        <v>462</v>
      </c>
      <c r="E99" s="35" t="s">
        <v>109</v>
      </c>
      <c r="F99" s="36">
        <v>44959</v>
      </c>
      <c r="G99" s="36">
        <v>45107</v>
      </c>
      <c r="H99" s="35">
        <v>100</v>
      </c>
      <c r="I99" s="35" t="s">
        <v>117</v>
      </c>
      <c r="J99" s="80">
        <v>0</v>
      </c>
      <c r="K99" s="35" t="s">
        <v>437</v>
      </c>
      <c r="L99" s="37">
        <v>1000000</v>
      </c>
      <c r="M99" s="100">
        <v>0</v>
      </c>
      <c r="N99" s="35" t="s">
        <v>120</v>
      </c>
      <c r="O99" s="35" t="s">
        <v>928</v>
      </c>
      <c r="P99" s="86">
        <v>0</v>
      </c>
      <c r="Q99" s="86" t="s">
        <v>936</v>
      </c>
      <c r="R99" s="86">
        <v>0</v>
      </c>
      <c r="S99" s="37">
        <v>0</v>
      </c>
      <c r="T99" s="147" t="s">
        <v>1197</v>
      </c>
    </row>
    <row r="100" spans="1:20" ht="36.950000000000003" customHeight="1" x14ac:dyDescent="0.25">
      <c r="A100" s="103" t="s">
        <v>371</v>
      </c>
      <c r="B100" s="104" t="s">
        <v>373</v>
      </c>
      <c r="C100" s="104" t="s">
        <v>74</v>
      </c>
      <c r="D100" s="74" t="s">
        <v>463</v>
      </c>
      <c r="E100" s="35" t="s">
        <v>109</v>
      </c>
      <c r="F100" s="36">
        <v>44959</v>
      </c>
      <c r="G100" s="36">
        <v>45107</v>
      </c>
      <c r="H100" s="35">
        <v>100</v>
      </c>
      <c r="I100" s="35" t="s">
        <v>117</v>
      </c>
      <c r="J100" s="80">
        <v>0</v>
      </c>
      <c r="K100" s="35" t="s">
        <v>437</v>
      </c>
      <c r="L100" s="37">
        <v>1500000</v>
      </c>
      <c r="M100" s="100">
        <v>0</v>
      </c>
      <c r="N100" s="35" t="s">
        <v>120</v>
      </c>
      <c r="O100" s="35" t="s">
        <v>928</v>
      </c>
      <c r="P100" s="86">
        <v>0</v>
      </c>
      <c r="Q100" s="86" t="s">
        <v>936</v>
      </c>
      <c r="R100" s="86">
        <v>0</v>
      </c>
      <c r="S100" s="37">
        <v>0</v>
      </c>
      <c r="T100" s="147" t="s">
        <v>1197</v>
      </c>
    </row>
    <row r="101" spans="1:20" ht="36.950000000000003" customHeight="1" x14ac:dyDescent="0.25">
      <c r="A101" s="103" t="s">
        <v>371</v>
      </c>
      <c r="B101" s="104" t="s">
        <v>373</v>
      </c>
      <c r="C101" s="104" t="s">
        <v>74</v>
      </c>
      <c r="D101" s="74" t="s">
        <v>464</v>
      </c>
      <c r="E101" s="35" t="s">
        <v>109</v>
      </c>
      <c r="F101" s="36">
        <v>44959</v>
      </c>
      <c r="G101" s="36">
        <v>45107</v>
      </c>
      <c r="H101" s="35">
        <v>100</v>
      </c>
      <c r="I101" s="35" t="s">
        <v>117</v>
      </c>
      <c r="J101" s="80">
        <v>0</v>
      </c>
      <c r="K101" s="35" t="s">
        <v>437</v>
      </c>
      <c r="L101" s="37">
        <v>2000000</v>
      </c>
      <c r="M101" s="100">
        <v>0</v>
      </c>
      <c r="N101" s="35" t="s">
        <v>120</v>
      </c>
      <c r="O101" s="35" t="s">
        <v>928</v>
      </c>
      <c r="P101" s="86">
        <v>0</v>
      </c>
      <c r="Q101" s="86" t="s">
        <v>936</v>
      </c>
      <c r="R101" s="86">
        <v>0</v>
      </c>
      <c r="S101" s="37">
        <v>0</v>
      </c>
      <c r="T101" s="147" t="s">
        <v>1197</v>
      </c>
    </row>
    <row r="102" spans="1:20" ht="36.950000000000003" customHeight="1" x14ac:dyDescent="0.25">
      <c r="A102" s="103" t="s">
        <v>371</v>
      </c>
      <c r="B102" s="104" t="s">
        <v>373</v>
      </c>
      <c r="C102" s="104" t="s">
        <v>74</v>
      </c>
      <c r="D102" s="74" t="s">
        <v>465</v>
      </c>
      <c r="E102" s="35" t="s">
        <v>109</v>
      </c>
      <c r="F102" s="36">
        <v>44959</v>
      </c>
      <c r="G102" s="36">
        <v>45107</v>
      </c>
      <c r="H102" s="35">
        <v>100</v>
      </c>
      <c r="I102" s="35" t="s">
        <v>117</v>
      </c>
      <c r="J102" s="80">
        <v>0</v>
      </c>
      <c r="K102" s="35" t="s">
        <v>437</v>
      </c>
      <c r="L102" s="37">
        <v>2500000</v>
      </c>
      <c r="M102" s="100">
        <v>0</v>
      </c>
      <c r="N102" s="35" t="s">
        <v>120</v>
      </c>
      <c r="O102" s="35" t="s">
        <v>928</v>
      </c>
      <c r="P102" s="86">
        <v>0</v>
      </c>
      <c r="Q102" s="86" t="s">
        <v>936</v>
      </c>
      <c r="R102" s="86">
        <v>0</v>
      </c>
      <c r="S102" s="37">
        <v>0</v>
      </c>
      <c r="T102" s="147" t="s">
        <v>1197</v>
      </c>
    </row>
    <row r="103" spans="1:20" ht="36.950000000000003" customHeight="1" x14ac:dyDescent="0.25">
      <c r="A103" s="103" t="s">
        <v>371</v>
      </c>
      <c r="B103" s="104" t="s">
        <v>373</v>
      </c>
      <c r="C103" s="104" t="s">
        <v>74</v>
      </c>
      <c r="D103" s="74" t="s">
        <v>1200</v>
      </c>
      <c r="E103" s="35" t="s">
        <v>109</v>
      </c>
      <c r="F103" s="36">
        <v>44959</v>
      </c>
      <c r="G103" s="36">
        <v>45107</v>
      </c>
      <c r="H103" s="35">
        <v>100</v>
      </c>
      <c r="I103" s="35" t="s">
        <v>117</v>
      </c>
      <c r="J103" s="80">
        <v>50</v>
      </c>
      <c r="K103" s="35" t="s">
        <v>437</v>
      </c>
      <c r="L103" s="37">
        <v>3420000</v>
      </c>
      <c r="M103" s="100">
        <v>0</v>
      </c>
      <c r="N103" s="35" t="s">
        <v>120</v>
      </c>
      <c r="O103" s="35" t="s">
        <v>929</v>
      </c>
      <c r="P103" s="86">
        <v>0</v>
      </c>
      <c r="Q103" s="86" t="s">
        <v>936</v>
      </c>
      <c r="R103" s="86">
        <v>100</v>
      </c>
      <c r="S103" s="37">
        <v>3420000</v>
      </c>
      <c r="T103" s="147" t="s">
        <v>1198</v>
      </c>
    </row>
    <row r="104" spans="1:20" ht="36.950000000000003" customHeight="1" x14ac:dyDescent="0.25">
      <c r="A104" s="103" t="s">
        <v>371</v>
      </c>
      <c r="B104" s="104" t="s">
        <v>373</v>
      </c>
      <c r="C104" s="104" t="s">
        <v>74</v>
      </c>
      <c r="D104" s="74" t="s">
        <v>1201</v>
      </c>
      <c r="E104" s="35" t="s">
        <v>109</v>
      </c>
      <c r="F104" s="36"/>
      <c r="G104" s="36"/>
      <c r="H104" s="35">
        <v>100</v>
      </c>
      <c r="I104" s="35"/>
      <c r="J104" s="80">
        <v>0</v>
      </c>
      <c r="K104" s="35"/>
      <c r="L104" s="37">
        <v>3420000</v>
      </c>
      <c r="M104" s="100">
        <v>0</v>
      </c>
      <c r="N104" s="35" t="s">
        <v>120</v>
      </c>
      <c r="O104" s="35" t="s">
        <v>929</v>
      </c>
      <c r="P104" s="86"/>
      <c r="Q104" s="86"/>
      <c r="R104" s="86">
        <v>100</v>
      </c>
      <c r="S104" s="37">
        <v>3420000</v>
      </c>
      <c r="T104" s="147" t="s">
        <v>1199</v>
      </c>
    </row>
    <row r="105" spans="1:20" ht="36.950000000000003" customHeight="1" x14ac:dyDescent="0.25">
      <c r="A105" s="103" t="s">
        <v>371</v>
      </c>
      <c r="B105" s="104" t="s">
        <v>373</v>
      </c>
      <c r="C105" s="104" t="s">
        <v>74</v>
      </c>
      <c r="D105" s="74" t="s">
        <v>466</v>
      </c>
      <c r="E105" s="35" t="s">
        <v>109</v>
      </c>
      <c r="F105" s="36">
        <v>44959</v>
      </c>
      <c r="G105" s="36">
        <v>45107</v>
      </c>
      <c r="H105" s="35">
        <v>100</v>
      </c>
      <c r="I105" s="35" t="s">
        <v>117</v>
      </c>
      <c r="J105" s="80">
        <v>0</v>
      </c>
      <c r="K105" s="35" t="s">
        <v>437</v>
      </c>
      <c r="L105" s="37">
        <v>1000000</v>
      </c>
      <c r="M105" s="100">
        <v>0</v>
      </c>
      <c r="N105" s="35" t="s">
        <v>120</v>
      </c>
      <c r="O105" s="35" t="s">
        <v>928</v>
      </c>
      <c r="P105" s="86">
        <v>0</v>
      </c>
      <c r="Q105" s="86" t="s">
        <v>936</v>
      </c>
      <c r="R105" s="86">
        <v>0</v>
      </c>
      <c r="S105" s="37">
        <v>0</v>
      </c>
      <c r="T105" s="147" t="s">
        <v>1197</v>
      </c>
    </row>
    <row r="106" spans="1:20" ht="36.950000000000003" customHeight="1" x14ac:dyDescent="0.25">
      <c r="A106" s="103" t="s">
        <v>371</v>
      </c>
      <c r="B106" s="104" t="s">
        <v>373</v>
      </c>
      <c r="C106" s="104" t="s">
        <v>74</v>
      </c>
      <c r="D106" s="74" t="s">
        <v>467</v>
      </c>
      <c r="E106" s="35" t="s">
        <v>109</v>
      </c>
      <c r="F106" s="36">
        <v>44959</v>
      </c>
      <c r="G106" s="36">
        <v>45107</v>
      </c>
      <c r="H106" s="35">
        <v>100</v>
      </c>
      <c r="I106" s="35" t="s">
        <v>117</v>
      </c>
      <c r="J106" s="80">
        <v>0</v>
      </c>
      <c r="K106" s="35" t="s">
        <v>437</v>
      </c>
      <c r="L106" s="37">
        <v>1500000</v>
      </c>
      <c r="M106" s="100">
        <v>0</v>
      </c>
      <c r="N106" s="35" t="s">
        <v>120</v>
      </c>
      <c r="O106" s="35" t="s">
        <v>928</v>
      </c>
      <c r="P106" s="86">
        <v>0</v>
      </c>
      <c r="Q106" s="86" t="s">
        <v>936</v>
      </c>
      <c r="R106" s="86">
        <v>0</v>
      </c>
      <c r="S106" s="37">
        <v>0</v>
      </c>
      <c r="T106" s="147" t="s">
        <v>1197</v>
      </c>
    </row>
    <row r="107" spans="1:20" ht="36.950000000000003" customHeight="1" x14ac:dyDescent="0.25">
      <c r="A107" s="103" t="s">
        <v>371</v>
      </c>
      <c r="B107" s="104" t="s">
        <v>373</v>
      </c>
      <c r="C107" s="104" t="s">
        <v>74</v>
      </c>
      <c r="D107" s="74" t="s">
        <v>468</v>
      </c>
      <c r="E107" s="35" t="s">
        <v>109</v>
      </c>
      <c r="F107" s="36">
        <v>44959</v>
      </c>
      <c r="G107" s="36">
        <v>45107</v>
      </c>
      <c r="H107" s="35">
        <v>100</v>
      </c>
      <c r="I107" s="35" t="s">
        <v>117</v>
      </c>
      <c r="J107" s="80">
        <v>0</v>
      </c>
      <c r="K107" s="35" t="s">
        <v>437</v>
      </c>
      <c r="L107" s="37">
        <v>2000000</v>
      </c>
      <c r="M107" s="100">
        <v>0</v>
      </c>
      <c r="N107" s="35" t="s">
        <v>120</v>
      </c>
      <c r="O107" s="35" t="s">
        <v>928</v>
      </c>
      <c r="P107" s="86">
        <v>0</v>
      </c>
      <c r="Q107" s="86" t="s">
        <v>936</v>
      </c>
      <c r="R107" s="86">
        <v>0</v>
      </c>
      <c r="S107" s="37">
        <v>0</v>
      </c>
      <c r="T107" s="147" t="s">
        <v>1197</v>
      </c>
    </row>
    <row r="108" spans="1:20" ht="36.950000000000003" customHeight="1" x14ac:dyDescent="0.25">
      <c r="A108" s="103" t="s">
        <v>371</v>
      </c>
      <c r="B108" s="104" t="s">
        <v>373</v>
      </c>
      <c r="C108" s="104" t="s">
        <v>74</v>
      </c>
      <c r="D108" s="74" t="s">
        <v>469</v>
      </c>
      <c r="E108" s="35" t="s">
        <v>109</v>
      </c>
      <c r="F108" s="36">
        <v>44959</v>
      </c>
      <c r="G108" s="36">
        <v>45107</v>
      </c>
      <c r="H108" s="35">
        <v>100</v>
      </c>
      <c r="I108" s="35" t="s">
        <v>117</v>
      </c>
      <c r="J108" s="80">
        <v>0</v>
      </c>
      <c r="K108" s="35" t="s">
        <v>437</v>
      </c>
      <c r="L108" s="37">
        <v>3000000</v>
      </c>
      <c r="M108" s="100">
        <v>0</v>
      </c>
      <c r="N108" s="35" t="s">
        <v>120</v>
      </c>
      <c r="O108" s="35" t="s">
        <v>928</v>
      </c>
      <c r="P108" s="86">
        <v>0</v>
      </c>
      <c r="Q108" s="86" t="s">
        <v>936</v>
      </c>
      <c r="R108" s="86">
        <v>0</v>
      </c>
      <c r="S108" s="37">
        <v>0</v>
      </c>
      <c r="T108" s="147" t="s">
        <v>1197</v>
      </c>
    </row>
    <row r="109" spans="1:20" s="70" customFormat="1" ht="36.950000000000003" customHeight="1" x14ac:dyDescent="0.25">
      <c r="A109" s="103" t="s">
        <v>371</v>
      </c>
      <c r="B109" s="104" t="s">
        <v>374</v>
      </c>
      <c r="C109" s="104" t="s">
        <v>75</v>
      </c>
      <c r="D109" s="74" t="s">
        <v>659</v>
      </c>
      <c r="E109" s="35" t="s">
        <v>109</v>
      </c>
      <c r="F109" s="36">
        <v>44959</v>
      </c>
      <c r="G109" s="36">
        <v>45290</v>
      </c>
      <c r="H109" s="35">
        <v>70</v>
      </c>
      <c r="I109" s="35" t="s">
        <v>117</v>
      </c>
      <c r="J109" s="91">
        <v>5</v>
      </c>
      <c r="K109" s="35" t="s">
        <v>437</v>
      </c>
      <c r="L109" s="37">
        <v>0</v>
      </c>
      <c r="M109" s="100">
        <v>0</v>
      </c>
      <c r="N109" s="35" t="s">
        <v>944</v>
      </c>
      <c r="O109" s="35" t="s">
        <v>905</v>
      </c>
      <c r="P109" s="87">
        <v>1</v>
      </c>
      <c r="Q109" s="87"/>
      <c r="R109" s="87">
        <v>5</v>
      </c>
      <c r="S109" s="154">
        <v>0</v>
      </c>
      <c r="T109" s="147" t="s">
        <v>1307</v>
      </c>
    </row>
    <row r="110" spans="1:20" ht="36.950000000000003" customHeight="1" x14ac:dyDescent="0.25">
      <c r="A110" s="103" t="s">
        <v>371</v>
      </c>
      <c r="B110" s="104" t="s">
        <v>375</v>
      </c>
      <c r="C110" s="104" t="s">
        <v>76</v>
      </c>
      <c r="D110" s="74" t="s">
        <v>606</v>
      </c>
      <c r="E110" s="35" t="s">
        <v>109</v>
      </c>
      <c r="F110" s="36">
        <v>44959</v>
      </c>
      <c r="G110" s="36">
        <v>45290</v>
      </c>
      <c r="H110" s="35">
        <v>100</v>
      </c>
      <c r="I110" s="35" t="s">
        <v>117</v>
      </c>
      <c r="J110" s="91">
        <v>25</v>
      </c>
      <c r="K110" s="35" t="s">
        <v>573</v>
      </c>
      <c r="L110" s="37">
        <v>0</v>
      </c>
      <c r="M110" s="100">
        <v>0</v>
      </c>
      <c r="N110" s="35" t="s">
        <v>944</v>
      </c>
      <c r="O110" s="35" t="s">
        <v>930</v>
      </c>
      <c r="P110" s="86">
        <v>1</v>
      </c>
      <c r="Q110" s="86"/>
      <c r="R110" s="86">
        <v>50</v>
      </c>
      <c r="S110" s="154">
        <v>0</v>
      </c>
      <c r="T110" s="73" t="s">
        <v>930</v>
      </c>
    </row>
    <row r="111" spans="1:20" ht="36.950000000000003" customHeight="1" x14ac:dyDescent="0.25">
      <c r="A111" s="103" t="s">
        <v>376</v>
      </c>
      <c r="B111" s="104" t="s">
        <v>377</v>
      </c>
      <c r="C111" s="104" t="s">
        <v>77</v>
      </c>
      <c r="D111" s="74" t="s">
        <v>607</v>
      </c>
      <c r="E111" s="35" t="s">
        <v>109</v>
      </c>
      <c r="F111" s="36">
        <v>44959</v>
      </c>
      <c r="G111" s="36">
        <v>45290</v>
      </c>
      <c r="H111" s="35">
        <v>75</v>
      </c>
      <c r="I111" s="35" t="s">
        <v>117</v>
      </c>
      <c r="J111" s="91">
        <v>0</v>
      </c>
      <c r="K111" s="35" t="s">
        <v>573</v>
      </c>
      <c r="L111" s="37">
        <v>0</v>
      </c>
      <c r="M111" s="100">
        <v>0</v>
      </c>
      <c r="N111" s="35" t="s">
        <v>944</v>
      </c>
      <c r="O111" s="35" t="s">
        <v>906</v>
      </c>
      <c r="P111" s="86">
        <v>1</v>
      </c>
      <c r="Q111" s="86"/>
      <c r="R111" s="86">
        <v>35</v>
      </c>
      <c r="S111" s="154">
        <v>0</v>
      </c>
      <c r="T111" s="147" t="s">
        <v>1321</v>
      </c>
    </row>
    <row r="112" spans="1:20" s="115" customFormat="1" ht="36.950000000000003" customHeight="1" x14ac:dyDescent="0.25">
      <c r="A112" s="109" t="s">
        <v>376</v>
      </c>
      <c r="B112" s="110" t="s">
        <v>377</v>
      </c>
      <c r="C112" s="116" t="s">
        <v>271</v>
      </c>
      <c r="D112" s="74" t="s">
        <v>260</v>
      </c>
      <c r="E112" s="107" t="s">
        <v>259</v>
      </c>
      <c r="F112" s="111">
        <v>44959</v>
      </c>
      <c r="G112" s="111">
        <v>45290</v>
      </c>
      <c r="H112" s="107">
        <v>100</v>
      </c>
      <c r="I112" s="107" t="s">
        <v>117</v>
      </c>
      <c r="J112" s="117">
        <v>0</v>
      </c>
      <c r="K112" s="116" t="s">
        <v>272</v>
      </c>
      <c r="L112" s="113">
        <v>20000000</v>
      </c>
      <c r="M112" s="114">
        <v>0</v>
      </c>
      <c r="N112" s="107" t="s">
        <v>944</v>
      </c>
      <c r="O112" s="107" t="s">
        <v>906</v>
      </c>
      <c r="P112" s="153">
        <v>1</v>
      </c>
      <c r="Q112" s="153"/>
      <c r="R112" s="153">
        <v>0</v>
      </c>
      <c r="S112" s="114">
        <v>0</v>
      </c>
      <c r="T112" s="107" t="s">
        <v>928</v>
      </c>
    </row>
    <row r="113" spans="1:20" ht="36.950000000000003" customHeight="1" x14ac:dyDescent="0.25">
      <c r="A113" s="103" t="s">
        <v>376</v>
      </c>
      <c r="B113" s="104" t="s">
        <v>378</v>
      </c>
      <c r="C113" s="104" t="s">
        <v>78</v>
      </c>
      <c r="D113" s="74" t="s">
        <v>608</v>
      </c>
      <c r="E113" s="35" t="s">
        <v>109</v>
      </c>
      <c r="F113" s="36">
        <v>44959</v>
      </c>
      <c r="G113" s="36">
        <v>45290</v>
      </c>
      <c r="H113" s="35">
        <v>75</v>
      </c>
      <c r="I113" s="35" t="s">
        <v>117</v>
      </c>
      <c r="J113" s="91">
        <v>15</v>
      </c>
      <c r="K113" s="35" t="s">
        <v>437</v>
      </c>
      <c r="L113" s="37">
        <v>0</v>
      </c>
      <c r="M113" s="100">
        <v>0</v>
      </c>
      <c r="N113" s="35" t="s">
        <v>944</v>
      </c>
      <c r="O113" s="35" t="s">
        <v>931</v>
      </c>
      <c r="P113" s="86">
        <v>1</v>
      </c>
      <c r="Q113" s="86"/>
      <c r="R113" s="86">
        <v>35</v>
      </c>
      <c r="S113" s="154">
        <v>0</v>
      </c>
      <c r="T113" s="147" t="s">
        <v>1202</v>
      </c>
    </row>
    <row r="114" spans="1:20" ht="36.950000000000003" customHeight="1" x14ac:dyDescent="0.25">
      <c r="A114" s="88" t="s">
        <v>938</v>
      </c>
      <c r="B114" s="173" t="s">
        <v>937</v>
      </c>
      <c r="C114" s="173"/>
      <c r="D114" s="88"/>
      <c r="E114" s="136"/>
      <c r="F114" s="136"/>
      <c r="G114" s="136"/>
      <c r="H114" s="136"/>
      <c r="I114" s="136"/>
      <c r="J114" s="155">
        <f>AVERAGE(J4:J17,J19:J53,J56:J60,J62:J77,J83,J109:J113)</f>
        <v>26.776315789473685</v>
      </c>
      <c r="K114" s="136"/>
      <c r="L114" s="136"/>
      <c r="M114" s="166">
        <f>SUM(M4:M113)</f>
        <v>18405000</v>
      </c>
      <c r="N114" s="136"/>
      <c r="O114" s="146" t="s">
        <v>945</v>
      </c>
      <c r="P114" s="139"/>
      <c r="Q114" s="86"/>
      <c r="R114" s="155">
        <f>AVERAGE(R4:R83,R91:R92,R94:R95,R103:R104,R110:R111,R113)</f>
        <v>56.134831460674157</v>
      </c>
      <c r="S114" s="165">
        <f>SUM(S4:S113)</f>
        <v>97816000</v>
      </c>
      <c r="T114" s="146" t="s">
        <v>1385</v>
      </c>
    </row>
    <row r="115" spans="1:20" ht="35.1" customHeight="1" x14ac:dyDescent="0.25">
      <c r="D115" s="8"/>
      <c r="E115" s="8"/>
      <c r="J115" s="8"/>
      <c r="K115" s="8"/>
      <c r="L115" s="8"/>
    </row>
    <row r="116" spans="1:20" ht="35.1" customHeight="1" thickBot="1" x14ac:dyDescent="0.3">
      <c r="D116" s="8"/>
      <c r="E116" s="8"/>
      <c r="J116" s="8"/>
      <c r="K116" s="8"/>
      <c r="L116" s="8"/>
    </row>
    <row r="117" spans="1:20" ht="35.1" customHeight="1" thickBot="1" x14ac:dyDescent="0.3">
      <c r="A117" s="52" t="s">
        <v>612</v>
      </c>
      <c r="B117" s="53" t="s">
        <v>613</v>
      </c>
      <c r="C117" s="54" t="s">
        <v>614</v>
      </c>
      <c r="D117" s="55" t="s">
        <v>615</v>
      </c>
      <c r="E117" s="54" t="s">
        <v>616</v>
      </c>
      <c r="F117" s="55">
        <v>1</v>
      </c>
    </row>
  </sheetData>
  <autoFilter ref="A3:Q114"/>
  <mergeCells count="5">
    <mergeCell ref="A1:B1"/>
    <mergeCell ref="A4:A5"/>
    <mergeCell ref="A6:A8"/>
    <mergeCell ref="B114:C114"/>
    <mergeCell ref="D1:T1"/>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6"/>
  <sheetViews>
    <sheetView tabSelected="1" topLeftCell="B1" zoomScale="115" zoomScaleNormal="80" workbookViewId="0">
      <pane ySplit="2" topLeftCell="A36" activePane="bottomLeft" state="frozen"/>
      <selection pane="bottomLeft" activeCell="T37" sqref="T37"/>
    </sheetView>
  </sheetViews>
  <sheetFormatPr baseColWidth="10" defaultRowHeight="35.1" customHeight="1" x14ac:dyDescent="0.25"/>
  <cols>
    <col min="1" max="1" width="7" customWidth="1"/>
    <col min="2" max="2" width="11.85546875" customWidth="1"/>
    <col min="3" max="3" width="11" customWidth="1"/>
    <col min="4" max="4" width="16.28515625" style="1" customWidth="1"/>
    <col min="5" max="5" width="8.7109375" customWidth="1"/>
    <col min="6" max="6" width="11.140625" customWidth="1"/>
    <col min="7" max="7" width="13.85546875" customWidth="1"/>
    <col min="8" max="8" width="7.7109375" style="8" customWidth="1"/>
    <col min="9" max="9" width="8.5703125" hidden="1" customWidth="1"/>
    <col min="10" max="10" width="9.5703125" style="8" hidden="1" customWidth="1"/>
    <col min="11" max="11" width="0" style="1" hidden="1" customWidth="1"/>
    <col min="12" max="12" width="15" style="34" customWidth="1"/>
    <col min="13" max="13" width="10.42578125" hidden="1" customWidth="1"/>
    <col min="14" max="14" width="8.140625" hidden="1" customWidth="1"/>
    <col min="15" max="15" width="24.5703125" hidden="1" customWidth="1"/>
    <col min="16" max="16" width="5.28515625" style="76" hidden="1" customWidth="1"/>
    <col min="17" max="17" width="10.7109375" hidden="1" customWidth="1"/>
    <col min="18" max="18" width="6.5703125" style="76" customWidth="1"/>
    <col min="19" max="19" width="16" customWidth="1"/>
    <col min="20" max="20" width="38.42578125" style="2" customWidth="1"/>
  </cols>
  <sheetData>
    <row r="1" spans="1:20" s="4" customFormat="1" ht="43.5" customHeight="1" x14ac:dyDescent="0.25">
      <c r="A1" s="172"/>
      <c r="B1" s="172"/>
      <c r="C1" s="3"/>
      <c r="D1" s="169" t="s">
        <v>207</v>
      </c>
      <c r="E1" s="169"/>
      <c r="F1" s="169"/>
      <c r="G1" s="169"/>
      <c r="H1" s="169"/>
      <c r="I1" s="169"/>
      <c r="J1" s="169"/>
      <c r="K1" s="169"/>
      <c r="L1" s="169"/>
      <c r="M1" s="169"/>
      <c r="N1" s="169"/>
      <c r="O1" s="169"/>
      <c r="P1" s="169"/>
      <c r="Q1" s="169"/>
      <c r="R1" s="169"/>
      <c r="S1" s="169"/>
      <c r="T1" s="169"/>
    </row>
    <row r="2" spans="1:20" s="4" customFormat="1" ht="35.1" customHeight="1" x14ac:dyDescent="0.25">
      <c r="A2" s="11" t="s">
        <v>0</v>
      </c>
      <c r="B2" s="11" t="s">
        <v>1</v>
      </c>
      <c r="C2" s="11" t="s">
        <v>10</v>
      </c>
      <c r="D2" s="5" t="s">
        <v>2</v>
      </c>
      <c r="E2" s="5" t="s">
        <v>17</v>
      </c>
      <c r="F2" s="5" t="s">
        <v>3</v>
      </c>
      <c r="G2" s="5" t="s">
        <v>4</v>
      </c>
      <c r="H2" s="5" t="s">
        <v>5</v>
      </c>
      <c r="I2" s="5" t="s">
        <v>6</v>
      </c>
      <c r="J2" s="5" t="s">
        <v>1379</v>
      </c>
      <c r="K2" s="5" t="s">
        <v>7</v>
      </c>
      <c r="L2" s="16" t="s">
        <v>8</v>
      </c>
      <c r="M2" s="5" t="s">
        <v>158</v>
      </c>
      <c r="N2" s="5" t="s">
        <v>9</v>
      </c>
      <c r="O2" s="5" t="s">
        <v>705</v>
      </c>
      <c r="P2" s="78" t="s">
        <v>935</v>
      </c>
      <c r="R2" s="5" t="s">
        <v>1380</v>
      </c>
      <c r="S2" s="5" t="s">
        <v>158</v>
      </c>
      <c r="T2" s="5" t="s">
        <v>1053</v>
      </c>
    </row>
    <row r="3" spans="1:20" s="4" customFormat="1" ht="6.75" customHeight="1" x14ac:dyDescent="0.25">
      <c r="A3" s="12"/>
      <c r="B3" s="12"/>
      <c r="C3" s="12"/>
      <c r="D3" s="12"/>
      <c r="E3" s="12"/>
      <c r="F3" s="12"/>
      <c r="G3" s="12"/>
      <c r="H3" s="12"/>
      <c r="I3" s="12"/>
      <c r="J3" s="12"/>
      <c r="K3" s="12"/>
      <c r="L3" s="17"/>
      <c r="M3" s="12"/>
      <c r="N3" s="12"/>
      <c r="O3" s="12"/>
      <c r="P3" s="78"/>
      <c r="T3" s="2"/>
    </row>
    <row r="4" spans="1:20" ht="36.950000000000003" customHeight="1" x14ac:dyDescent="0.25">
      <c r="A4" s="104" t="s">
        <v>379</v>
      </c>
      <c r="B4" s="104" t="s">
        <v>380</v>
      </c>
      <c r="C4" s="104" t="s">
        <v>79</v>
      </c>
      <c r="D4" s="58" t="s">
        <v>578</v>
      </c>
      <c r="E4" s="104" t="s">
        <v>99</v>
      </c>
      <c r="F4" s="30">
        <v>45048</v>
      </c>
      <c r="G4" s="30">
        <v>45290</v>
      </c>
      <c r="H4" s="99">
        <v>90</v>
      </c>
      <c r="I4" s="104" t="s">
        <v>117</v>
      </c>
      <c r="J4" s="99">
        <v>25</v>
      </c>
      <c r="K4" s="104" t="s">
        <v>933</v>
      </c>
      <c r="L4" s="31">
        <v>0</v>
      </c>
      <c r="M4" s="31">
        <v>0</v>
      </c>
      <c r="N4" s="104" t="s">
        <v>944</v>
      </c>
      <c r="O4" s="104" t="s">
        <v>1097</v>
      </c>
      <c r="P4" s="156">
        <v>1</v>
      </c>
      <c r="Q4" s="71"/>
      <c r="R4" s="81">
        <v>50</v>
      </c>
      <c r="S4" s="31">
        <v>0</v>
      </c>
      <c r="T4" s="73" t="s">
        <v>1374</v>
      </c>
    </row>
    <row r="5" spans="1:20" ht="36.950000000000003" customHeight="1" x14ac:dyDescent="0.25">
      <c r="A5" s="104" t="s">
        <v>379</v>
      </c>
      <c r="B5" s="104" t="s">
        <v>380</v>
      </c>
      <c r="C5" s="104" t="s">
        <v>79</v>
      </c>
      <c r="D5" s="58" t="s">
        <v>169</v>
      </c>
      <c r="E5" s="104" t="s">
        <v>99</v>
      </c>
      <c r="F5" s="30">
        <v>45048</v>
      </c>
      <c r="G5" s="30">
        <v>45290</v>
      </c>
      <c r="H5" s="99">
        <v>100</v>
      </c>
      <c r="I5" s="104" t="s">
        <v>117</v>
      </c>
      <c r="J5" s="86">
        <v>0</v>
      </c>
      <c r="K5" s="104" t="s">
        <v>171</v>
      </c>
      <c r="L5" s="31">
        <v>10923447</v>
      </c>
      <c r="M5" s="31">
        <v>0</v>
      </c>
      <c r="N5" s="104" t="s">
        <v>944</v>
      </c>
      <c r="O5" s="104" t="s">
        <v>758</v>
      </c>
      <c r="P5" s="157">
        <v>0</v>
      </c>
      <c r="Q5" s="71"/>
      <c r="R5" s="81">
        <v>20</v>
      </c>
      <c r="S5" s="31">
        <v>0</v>
      </c>
      <c r="T5" s="158" t="s">
        <v>1098</v>
      </c>
    </row>
    <row r="6" spans="1:20" ht="36.950000000000003" customHeight="1" x14ac:dyDescent="0.25">
      <c r="A6" s="104" t="s">
        <v>379</v>
      </c>
      <c r="B6" s="104" t="s">
        <v>380</v>
      </c>
      <c r="C6" s="104" t="s">
        <v>165</v>
      </c>
      <c r="D6" s="58" t="s">
        <v>759</v>
      </c>
      <c r="E6" s="104" t="s">
        <v>99</v>
      </c>
      <c r="F6" s="30">
        <v>45048</v>
      </c>
      <c r="G6" s="30">
        <v>45290</v>
      </c>
      <c r="H6" s="99">
        <v>100</v>
      </c>
      <c r="I6" s="104" t="s">
        <v>117</v>
      </c>
      <c r="J6" s="86">
        <v>5</v>
      </c>
      <c r="K6" s="104" t="s">
        <v>172</v>
      </c>
      <c r="L6" s="31">
        <v>20000000</v>
      </c>
      <c r="M6" s="31">
        <v>0</v>
      </c>
      <c r="N6" s="104" t="s">
        <v>944</v>
      </c>
      <c r="O6" s="104" t="s">
        <v>760</v>
      </c>
      <c r="P6" s="157">
        <v>0</v>
      </c>
      <c r="Q6" s="71"/>
      <c r="R6" s="81">
        <v>5</v>
      </c>
      <c r="S6" s="31">
        <v>0</v>
      </c>
      <c r="T6" s="158" t="s">
        <v>1099</v>
      </c>
    </row>
    <row r="7" spans="1:20" ht="36.950000000000003" customHeight="1" x14ac:dyDescent="0.25">
      <c r="A7" s="104" t="s">
        <v>379</v>
      </c>
      <c r="B7" s="104" t="s">
        <v>380</v>
      </c>
      <c r="C7" s="104" t="s">
        <v>166</v>
      </c>
      <c r="D7" s="58" t="s">
        <v>170</v>
      </c>
      <c r="E7" s="104" t="s">
        <v>99</v>
      </c>
      <c r="F7" s="30">
        <v>45048</v>
      </c>
      <c r="G7" s="30">
        <v>45290</v>
      </c>
      <c r="H7" s="99">
        <v>100</v>
      </c>
      <c r="I7" s="104" t="s">
        <v>117</v>
      </c>
      <c r="J7" s="86">
        <v>15</v>
      </c>
      <c r="K7" s="159" t="s">
        <v>173</v>
      </c>
      <c r="L7" s="31">
        <v>100764886.25</v>
      </c>
      <c r="M7" s="31">
        <v>0</v>
      </c>
      <c r="N7" s="104" t="s">
        <v>944</v>
      </c>
      <c r="O7" s="104" t="s">
        <v>1100</v>
      </c>
      <c r="P7" s="157">
        <v>0</v>
      </c>
      <c r="Q7" s="71"/>
      <c r="R7" s="81">
        <v>15</v>
      </c>
      <c r="S7" s="31">
        <v>0</v>
      </c>
      <c r="T7" s="158" t="s">
        <v>1108</v>
      </c>
    </row>
    <row r="8" spans="1:20" ht="36.950000000000003" customHeight="1" x14ac:dyDescent="0.25">
      <c r="A8" s="104" t="s">
        <v>379</v>
      </c>
      <c r="B8" s="104" t="s">
        <v>380</v>
      </c>
      <c r="C8" s="104" t="s">
        <v>167</v>
      </c>
      <c r="D8" s="58" t="s">
        <v>761</v>
      </c>
      <c r="E8" s="104" t="s">
        <v>99</v>
      </c>
      <c r="F8" s="30">
        <v>45048</v>
      </c>
      <c r="G8" s="30">
        <v>45290</v>
      </c>
      <c r="H8" s="99">
        <v>100</v>
      </c>
      <c r="I8" s="104" t="s">
        <v>117</v>
      </c>
      <c r="J8" s="86">
        <v>10</v>
      </c>
      <c r="K8" s="104" t="s">
        <v>174</v>
      </c>
      <c r="L8" s="31">
        <v>7000000</v>
      </c>
      <c r="M8" s="31">
        <v>0</v>
      </c>
      <c r="N8" s="104" t="s">
        <v>944</v>
      </c>
      <c r="O8" s="104" t="s">
        <v>1044</v>
      </c>
      <c r="P8" s="157">
        <v>0</v>
      </c>
      <c r="Q8" s="71"/>
      <c r="R8" s="81">
        <v>50</v>
      </c>
      <c r="S8" s="31">
        <v>7121395</v>
      </c>
      <c r="T8" s="158" t="s">
        <v>1101</v>
      </c>
    </row>
    <row r="9" spans="1:20" ht="36.950000000000003" customHeight="1" x14ac:dyDescent="0.25">
      <c r="A9" s="104" t="s">
        <v>379</v>
      </c>
      <c r="B9" s="104" t="s">
        <v>380</v>
      </c>
      <c r="C9" s="104" t="s">
        <v>168</v>
      </c>
      <c r="D9" s="58" t="s">
        <v>762</v>
      </c>
      <c r="E9" s="104" t="s">
        <v>99</v>
      </c>
      <c r="F9" s="30">
        <v>45048</v>
      </c>
      <c r="G9" s="30">
        <v>45290</v>
      </c>
      <c r="H9" s="99">
        <v>100</v>
      </c>
      <c r="I9" s="104" t="s">
        <v>117</v>
      </c>
      <c r="J9" s="86">
        <v>0</v>
      </c>
      <c r="K9" s="104" t="s">
        <v>168</v>
      </c>
      <c r="L9" s="31">
        <v>25000000</v>
      </c>
      <c r="M9" s="31">
        <v>0</v>
      </c>
      <c r="N9" s="104" t="s">
        <v>944</v>
      </c>
      <c r="O9" s="104" t="s">
        <v>763</v>
      </c>
      <c r="P9" s="157">
        <v>0</v>
      </c>
      <c r="Q9" s="71"/>
      <c r="R9" s="81">
        <v>0</v>
      </c>
      <c r="S9" s="31">
        <v>0</v>
      </c>
      <c r="T9" s="158" t="s">
        <v>1102</v>
      </c>
    </row>
    <row r="10" spans="1:20" ht="36.950000000000003" customHeight="1" x14ac:dyDescent="0.25">
      <c r="A10" s="104" t="s">
        <v>381</v>
      </c>
      <c r="B10" s="104" t="s">
        <v>382</v>
      </c>
      <c r="C10" s="104" t="s">
        <v>80</v>
      </c>
      <c r="D10" s="58" t="s">
        <v>646</v>
      </c>
      <c r="E10" s="104" t="s">
        <v>98</v>
      </c>
      <c r="F10" s="30">
        <v>45048</v>
      </c>
      <c r="G10" s="30">
        <v>45290</v>
      </c>
      <c r="H10" s="81">
        <v>75</v>
      </c>
      <c r="I10" s="104" t="s">
        <v>117</v>
      </c>
      <c r="J10" s="93">
        <v>25</v>
      </c>
      <c r="K10" s="104" t="s">
        <v>573</v>
      </c>
      <c r="L10" s="31">
        <v>0</v>
      </c>
      <c r="M10" s="31">
        <v>0</v>
      </c>
      <c r="N10" s="104" t="s">
        <v>944</v>
      </c>
      <c r="O10" s="104" t="s">
        <v>1322</v>
      </c>
      <c r="P10" s="157">
        <v>1</v>
      </c>
      <c r="Q10" s="71"/>
      <c r="R10" s="81">
        <v>50</v>
      </c>
      <c r="S10" s="31">
        <v>0</v>
      </c>
      <c r="T10" s="160" t="s">
        <v>1238</v>
      </c>
    </row>
    <row r="11" spans="1:20" ht="36.950000000000003" customHeight="1" x14ac:dyDescent="0.25">
      <c r="A11" s="104" t="s">
        <v>381</v>
      </c>
      <c r="B11" s="104" t="s">
        <v>382</v>
      </c>
      <c r="C11" s="104" t="s">
        <v>655</v>
      </c>
      <c r="D11" s="58" t="s">
        <v>647</v>
      </c>
      <c r="E11" s="104" t="s">
        <v>98</v>
      </c>
      <c r="F11" s="30">
        <v>45048</v>
      </c>
      <c r="G11" s="30">
        <v>45290</v>
      </c>
      <c r="H11" s="104">
        <v>100</v>
      </c>
      <c r="I11" s="104" t="s">
        <v>117</v>
      </c>
      <c r="J11" s="86">
        <v>25</v>
      </c>
      <c r="K11" s="161" t="s">
        <v>656</v>
      </c>
      <c r="L11" s="31">
        <v>0</v>
      </c>
      <c r="M11" s="31">
        <v>0</v>
      </c>
      <c r="N11" s="104" t="s">
        <v>944</v>
      </c>
      <c r="O11" s="104" t="s">
        <v>843</v>
      </c>
      <c r="P11" s="157">
        <v>0</v>
      </c>
      <c r="Q11" s="71"/>
      <c r="R11" s="81">
        <v>50</v>
      </c>
      <c r="S11" s="31">
        <v>0</v>
      </c>
      <c r="T11" s="160" t="s">
        <v>1238</v>
      </c>
    </row>
    <row r="12" spans="1:20" ht="36.950000000000003" customHeight="1" x14ac:dyDescent="0.25">
      <c r="A12" s="104" t="s">
        <v>381</v>
      </c>
      <c r="B12" s="104" t="s">
        <v>382</v>
      </c>
      <c r="C12" s="104" t="s">
        <v>655</v>
      </c>
      <c r="D12" s="58" t="s">
        <v>648</v>
      </c>
      <c r="E12" s="104" t="s">
        <v>98</v>
      </c>
      <c r="F12" s="30">
        <v>45048</v>
      </c>
      <c r="G12" s="30">
        <v>45290</v>
      </c>
      <c r="H12" s="104">
        <v>100</v>
      </c>
      <c r="I12" s="104" t="s">
        <v>117</v>
      </c>
      <c r="J12" s="86">
        <v>25</v>
      </c>
      <c r="K12" s="161" t="s">
        <v>657</v>
      </c>
      <c r="L12" s="31">
        <v>0</v>
      </c>
      <c r="M12" s="31">
        <v>0</v>
      </c>
      <c r="N12" s="104" t="s">
        <v>944</v>
      </c>
      <c r="O12" s="104" t="s">
        <v>844</v>
      </c>
      <c r="P12" s="157">
        <v>0</v>
      </c>
      <c r="Q12" s="71"/>
      <c r="R12" s="81">
        <v>50</v>
      </c>
      <c r="S12" s="31">
        <v>0</v>
      </c>
      <c r="T12" s="104" t="s">
        <v>844</v>
      </c>
    </row>
    <row r="13" spans="1:20" ht="36.950000000000003" customHeight="1" x14ac:dyDescent="0.25">
      <c r="A13" s="104" t="s">
        <v>383</v>
      </c>
      <c r="B13" s="104" t="s">
        <v>384</v>
      </c>
      <c r="C13" s="104" t="s">
        <v>81</v>
      </c>
      <c r="D13" s="63" t="s">
        <v>577</v>
      </c>
      <c r="E13" s="104" t="s">
        <v>100</v>
      </c>
      <c r="F13" s="30">
        <v>45048</v>
      </c>
      <c r="G13" s="30">
        <v>45290</v>
      </c>
      <c r="H13" s="104">
        <v>100</v>
      </c>
      <c r="I13" s="104" t="s">
        <v>117</v>
      </c>
      <c r="J13" s="86">
        <v>15</v>
      </c>
      <c r="K13" s="49" t="s">
        <v>570</v>
      </c>
      <c r="L13" s="31">
        <v>150000000</v>
      </c>
      <c r="M13" s="31">
        <v>0</v>
      </c>
      <c r="N13" s="104" t="s">
        <v>944</v>
      </c>
      <c r="O13" s="104" t="s">
        <v>1039</v>
      </c>
      <c r="P13" s="157">
        <v>0</v>
      </c>
      <c r="Q13" s="71"/>
      <c r="R13" s="81">
        <v>58</v>
      </c>
      <c r="S13" s="31">
        <v>0</v>
      </c>
      <c r="T13" s="73" t="s">
        <v>1375</v>
      </c>
    </row>
    <row r="14" spans="1:20" ht="36.950000000000003" customHeight="1" x14ac:dyDescent="0.25">
      <c r="A14" s="104" t="s">
        <v>383</v>
      </c>
      <c r="B14" s="104" t="s">
        <v>384</v>
      </c>
      <c r="C14" s="104" t="s">
        <v>81</v>
      </c>
      <c r="D14" s="58" t="s">
        <v>666</v>
      </c>
      <c r="E14" s="104" t="s">
        <v>99</v>
      </c>
      <c r="F14" s="30">
        <v>44928</v>
      </c>
      <c r="G14" s="30">
        <v>45290</v>
      </c>
      <c r="H14" s="99">
        <v>75</v>
      </c>
      <c r="I14" s="104" t="s">
        <v>117</v>
      </c>
      <c r="J14" s="86">
        <v>0</v>
      </c>
      <c r="K14" s="49" t="s">
        <v>573</v>
      </c>
      <c r="L14" s="31">
        <v>0</v>
      </c>
      <c r="M14" s="31">
        <v>0</v>
      </c>
      <c r="N14" s="104" t="s">
        <v>944</v>
      </c>
      <c r="O14" s="104" t="s">
        <v>1045</v>
      </c>
      <c r="P14" s="157">
        <v>1</v>
      </c>
      <c r="Q14" s="71"/>
      <c r="R14" s="81">
        <v>50</v>
      </c>
      <c r="S14" s="31">
        <v>0</v>
      </c>
      <c r="T14" s="158" t="s">
        <v>1103</v>
      </c>
    </row>
    <row r="15" spans="1:20" ht="36.950000000000003" customHeight="1" x14ac:dyDescent="0.25">
      <c r="A15" s="104" t="s">
        <v>383</v>
      </c>
      <c r="B15" s="104" t="s">
        <v>385</v>
      </c>
      <c r="C15" s="104" t="s">
        <v>82</v>
      </c>
      <c r="D15" s="58" t="s">
        <v>579</v>
      </c>
      <c r="E15" s="104" t="s">
        <v>99</v>
      </c>
      <c r="F15" s="30">
        <v>45048</v>
      </c>
      <c r="G15" s="30">
        <v>45290</v>
      </c>
      <c r="H15" s="99">
        <v>60</v>
      </c>
      <c r="I15" s="104" t="s">
        <v>117</v>
      </c>
      <c r="J15" s="86">
        <v>0</v>
      </c>
      <c r="K15" s="104" t="s">
        <v>573</v>
      </c>
      <c r="L15" s="31">
        <v>0</v>
      </c>
      <c r="M15" s="31">
        <v>0</v>
      </c>
      <c r="N15" s="104" t="s">
        <v>944</v>
      </c>
      <c r="O15" s="104" t="s">
        <v>764</v>
      </c>
      <c r="P15" s="157">
        <v>1</v>
      </c>
      <c r="Q15" s="71"/>
      <c r="R15" s="81">
        <v>50</v>
      </c>
      <c r="S15" s="31">
        <v>0</v>
      </c>
      <c r="T15" s="158" t="s">
        <v>1323</v>
      </c>
    </row>
    <row r="16" spans="1:20" ht="36.950000000000003" customHeight="1" x14ac:dyDescent="0.25">
      <c r="A16" s="104" t="s">
        <v>383</v>
      </c>
      <c r="B16" s="104" t="s">
        <v>386</v>
      </c>
      <c r="C16" s="104" t="s">
        <v>83</v>
      </c>
      <c r="D16" s="58" t="s">
        <v>159</v>
      </c>
      <c r="E16" s="104" t="s">
        <v>99</v>
      </c>
      <c r="F16" s="30">
        <v>45048</v>
      </c>
      <c r="G16" s="30">
        <v>45290</v>
      </c>
      <c r="H16" s="99">
        <v>95</v>
      </c>
      <c r="I16" s="104" t="s">
        <v>117</v>
      </c>
      <c r="J16" s="86">
        <v>25</v>
      </c>
      <c r="K16" s="104" t="s">
        <v>162</v>
      </c>
      <c r="L16" s="31">
        <v>8000000</v>
      </c>
      <c r="M16" s="31">
        <v>0</v>
      </c>
      <c r="N16" s="104" t="s">
        <v>944</v>
      </c>
      <c r="O16" s="104" t="s">
        <v>907</v>
      </c>
      <c r="P16" s="157">
        <v>1</v>
      </c>
      <c r="Q16" s="71"/>
      <c r="R16" s="81">
        <v>50</v>
      </c>
      <c r="S16" s="31">
        <v>0</v>
      </c>
      <c r="T16" s="158" t="s">
        <v>1104</v>
      </c>
    </row>
    <row r="17" spans="1:20" ht="36.950000000000003" customHeight="1" x14ac:dyDescent="0.25">
      <c r="A17" s="104" t="s">
        <v>383</v>
      </c>
      <c r="B17" s="104" t="s">
        <v>386</v>
      </c>
      <c r="C17" s="104" t="s">
        <v>83</v>
      </c>
      <c r="D17" s="58" t="s">
        <v>766</v>
      </c>
      <c r="E17" s="104" t="s">
        <v>99</v>
      </c>
      <c r="F17" s="30">
        <v>45048</v>
      </c>
      <c r="G17" s="30">
        <v>45290</v>
      </c>
      <c r="H17" s="99">
        <v>100</v>
      </c>
      <c r="I17" s="104" t="s">
        <v>117</v>
      </c>
      <c r="J17" s="87">
        <v>10</v>
      </c>
      <c r="K17" s="104" t="s">
        <v>162</v>
      </c>
      <c r="L17" s="31">
        <v>5308500</v>
      </c>
      <c r="M17" s="31">
        <v>0</v>
      </c>
      <c r="N17" s="104" t="s">
        <v>944</v>
      </c>
      <c r="O17" s="104" t="s">
        <v>767</v>
      </c>
      <c r="P17" s="157">
        <v>0</v>
      </c>
      <c r="Q17" s="71"/>
      <c r="R17" s="81">
        <v>45</v>
      </c>
      <c r="S17" s="31">
        <v>0</v>
      </c>
      <c r="T17" s="158" t="s">
        <v>1105</v>
      </c>
    </row>
    <row r="18" spans="1:20" ht="36.950000000000003" customHeight="1" x14ac:dyDescent="0.25">
      <c r="A18" s="104" t="s">
        <v>383</v>
      </c>
      <c r="B18" s="104" t="s">
        <v>386</v>
      </c>
      <c r="C18" s="104" t="s">
        <v>83</v>
      </c>
      <c r="D18" s="58" t="s">
        <v>160</v>
      </c>
      <c r="E18" s="104" t="s">
        <v>99</v>
      </c>
      <c r="F18" s="30">
        <v>45048</v>
      </c>
      <c r="G18" s="30">
        <v>45290</v>
      </c>
      <c r="H18" s="99">
        <v>100</v>
      </c>
      <c r="I18" s="104" t="s">
        <v>117</v>
      </c>
      <c r="J18" s="86">
        <v>0</v>
      </c>
      <c r="K18" s="104" t="s">
        <v>163</v>
      </c>
      <c r="L18" s="31">
        <v>6000000</v>
      </c>
      <c r="M18" s="31">
        <v>0</v>
      </c>
      <c r="N18" s="104" t="s">
        <v>944</v>
      </c>
      <c r="O18" s="104" t="s">
        <v>765</v>
      </c>
      <c r="P18" s="157">
        <v>0</v>
      </c>
      <c r="Q18" s="71"/>
      <c r="R18" s="81">
        <v>100</v>
      </c>
      <c r="S18" s="162">
        <v>200000</v>
      </c>
      <c r="T18" s="158" t="s">
        <v>1107</v>
      </c>
    </row>
    <row r="19" spans="1:20" ht="36.950000000000003" customHeight="1" x14ac:dyDescent="0.25">
      <c r="A19" s="104" t="s">
        <v>383</v>
      </c>
      <c r="B19" s="104" t="s">
        <v>386</v>
      </c>
      <c r="C19" s="104" t="s">
        <v>83</v>
      </c>
      <c r="D19" s="58" t="s">
        <v>161</v>
      </c>
      <c r="E19" s="104" t="s">
        <v>99</v>
      </c>
      <c r="F19" s="30">
        <v>45048</v>
      </c>
      <c r="G19" s="30">
        <v>45290</v>
      </c>
      <c r="H19" s="99">
        <v>100</v>
      </c>
      <c r="I19" s="104" t="s">
        <v>117</v>
      </c>
      <c r="J19" s="86">
        <v>0</v>
      </c>
      <c r="K19" s="104" t="s">
        <v>164</v>
      </c>
      <c r="L19" s="31">
        <v>6000000</v>
      </c>
      <c r="M19" s="31">
        <v>0</v>
      </c>
      <c r="N19" s="104" t="s">
        <v>944</v>
      </c>
      <c r="O19" s="104" t="s">
        <v>765</v>
      </c>
      <c r="P19" s="157">
        <v>0</v>
      </c>
      <c r="Q19" s="71"/>
      <c r="R19" s="81">
        <v>100</v>
      </c>
      <c r="S19" s="31">
        <v>0</v>
      </c>
      <c r="T19" s="158" t="s">
        <v>1106</v>
      </c>
    </row>
    <row r="20" spans="1:20" ht="36.950000000000003" customHeight="1" x14ac:dyDescent="0.25">
      <c r="A20" s="104" t="s">
        <v>387</v>
      </c>
      <c r="B20" s="104" t="s">
        <v>388</v>
      </c>
      <c r="C20" s="104" t="s">
        <v>862</v>
      </c>
      <c r="D20" s="57" t="s">
        <v>1013</v>
      </c>
      <c r="E20" s="104" t="s">
        <v>112</v>
      </c>
      <c r="F20" s="30">
        <v>45048</v>
      </c>
      <c r="G20" s="30">
        <v>45290</v>
      </c>
      <c r="H20" s="81">
        <v>100</v>
      </c>
      <c r="I20" s="104" t="s">
        <v>117</v>
      </c>
      <c r="J20" s="81">
        <v>25</v>
      </c>
      <c r="K20" s="96" t="s">
        <v>950</v>
      </c>
      <c r="L20" s="31">
        <f>12*600000</f>
        <v>7200000</v>
      </c>
      <c r="M20" s="31">
        <v>0</v>
      </c>
      <c r="N20" s="104" t="s">
        <v>944</v>
      </c>
      <c r="O20" s="104" t="s">
        <v>948</v>
      </c>
      <c r="P20" s="157">
        <v>1</v>
      </c>
      <c r="Q20" s="71"/>
      <c r="R20" s="81">
        <v>68</v>
      </c>
      <c r="S20" s="31">
        <v>11634000</v>
      </c>
      <c r="T20" s="158" t="s">
        <v>1376</v>
      </c>
    </row>
    <row r="21" spans="1:20" ht="36.950000000000003" customHeight="1" x14ac:dyDescent="0.25">
      <c r="A21" s="104" t="s">
        <v>387</v>
      </c>
      <c r="B21" s="104" t="s">
        <v>388</v>
      </c>
      <c r="C21" s="104" t="s">
        <v>84</v>
      </c>
      <c r="D21" s="57" t="s">
        <v>157</v>
      </c>
      <c r="E21" s="104" t="s">
        <v>112</v>
      </c>
      <c r="F21" s="30">
        <v>45048</v>
      </c>
      <c r="G21" s="30">
        <v>45290</v>
      </c>
      <c r="H21" s="81">
        <v>40</v>
      </c>
      <c r="I21" s="104" t="s">
        <v>117</v>
      </c>
      <c r="J21" s="81">
        <v>25</v>
      </c>
      <c r="K21" s="103" t="s">
        <v>949</v>
      </c>
      <c r="L21" s="31">
        <v>0</v>
      </c>
      <c r="M21" s="31">
        <v>0</v>
      </c>
      <c r="N21" s="104" t="s">
        <v>944</v>
      </c>
      <c r="O21" s="104" t="s">
        <v>951</v>
      </c>
      <c r="P21" s="157">
        <v>1</v>
      </c>
      <c r="Q21" s="71"/>
      <c r="R21" s="81">
        <v>68</v>
      </c>
      <c r="S21" s="31">
        <v>0</v>
      </c>
      <c r="T21" s="158" t="s">
        <v>1090</v>
      </c>
    </row>
    <row r="22" spans="1:20" ht="36.950000000000003" customHeight="1" x14ac:dyDescent="0.25">
      <c r="A22" s="104" t="s">
        <v>389</v>
      </c>
      <c r="B22" s="104" t="s">
        <v>390</v>
      </c>
      <c r="C22" s="104" t="s">
        <v>85</v>
      </c>
      <c r="D22" s="58" t="s">
        <v>1091</v>
      </c>
      <c r="E22" s="104" t="s">
        <v>112</v>
      </c>
      <c r="F22" s="30">
        <v>45048</v>
      </c>
      <c r="G22" s="30">
        <v>45290</v>
      </c>
      <c r="H22" s="81">
        <v>100</v>
      </c>
      <c r="I22" s="104" t="s">
        <v>117</v>
      </c>
      <c r="J22" s="81">
        <v>10</v>
      </c>
      <c r="K22" s="49" t="s">
        <v>567</v>
      </c>
      <c r="L22" s="31">
        <v>5000000000</v>
      </c>
      <c r="M22" s="31">
        <v>0</v>
      </c>
      <c r="N22" s="104" t="s">
        <v>944</v>
      </c>
      <c r="O22" s="104" t="s">
        <v>874</v>
      </c>
      <c r="P22" s="157">
        <v>1</v>
      </c>
      <c r="Q22" s="104"/>
      <c r="R22" s="81">
        <v>10</v>
      </c>
      <c r="S22" s="31">
        <v>0</v>
      </c>
      <c r="T22" s="158" t="s">
        <v>1092</v>
      </c>
    </row>
    <row r="23" spans="1:20" ht="36.950000000000003" customHeight="1" x14ac:dyDescent="0.25">
      <c r="A23" s="104" t="s">
        <v>389</v>
      </c>
      <c r="B23" s="104" t="s">
        <v>390</v>
      </c>
      <c r="C23" s="104" t="s">
        <v>934</v>
      </c>
      <c r="D23" s="58" t="s">
        <v>1093</v>
      </c>
      <c r="E23" s="104" t="s">
        <v>112</v>
      </c>
      <c r="F23" s="30">
        <v>45048</v>
      </c>
      <c r="G23" s="30">
        <v>45290</v>
      </c>
      <c r="H23" s="81">
        <v>50</v>
      </c>
      <c r="I23" s="104" t="s">
        <v>117</v>
      </c>
      <c r="J23" s="81">
        <v>10</v>
      </c>
      <c r="K23" s="49" t="s">
        <v>567</v>
      </c>
      <c r="L23" s="31">
        <v>0</v>
      </c>
      <c r="M23" s="31">
        <v>0</v>
      </c>
      <c r="N23" s="104" t="s">
        <v>944</v>
      </c>
      <c r="O23" s="104" t="s">
        <v>756</v>
      </c>
      <c r="P23" s="157">
        <v>1</v>
      </c>
      <c r="Q23" s="104"/>
      <c r="R23" s="81">
        <v>50</v>
      </c>
      <c r="S23" s="31">
        <v>3136602</v>
      </c>
      <c r="T23" s="158" t="s">
        <v>1094</v>
      </c>
    </row>
    <row r="24" spans="1:20" ht="36.950000000000003" customHeight="1" x14ac:dyDescent="0.25">
      <c r="A24" s="104" t="s">
        <v>389</v>
      </c>
      <c r="B24" s="104" t="s">
        <v>390</v>
      </c>
      <c r="C24" s="104" t="s">
        <v>85</v>
      </c>
      <c r="D24" s="63" t="s">
        <v>565</v>
      </c>
      <c r="E24" s="104" t="s">
        <v>112</v>
      </c>
      <c r="F24" s="30">
        <v>45048</v>
      </c>
      <c r="G24" s="30">
        <v>45290</v>
      </c>
      <c r="H24" s="104">
        <v>103</v>
      </c>
      <c r="I24" s="104" t="s">
        <v>117</v>
      </c>
      <c r="J24" s="86">
        <v>10</v>
      </c>
      <c r="K24" s="49" t="s">
        <v>567</v>
      </c>
      <c r="L24" s="31">
        <v>800000000</v>
      </c>
      <c r="M24" s="31">
        <v>0</v>
      </c>
      <c r="N24" s="104" t="s">
        <v>944</v>
      </c>
      <c r="O24" s="104" t="s">
        <v>1014</v>
      </c>
      <c r="P24" s="157">
        <v>0</v>
      </c>
      <c r="Q24" s="104"/>
      <c r="R24" s="81">
        <v>20</v>
      </c>
      <c r="S24" s="31">
        <v>0</v>
      </c>
      <c r="T24" s="158" t="s">
        <v>1165</v>
      </c>
    </row>
    <row r="25" spans="1:20" ht="36.950000000000003" customHeight="1" x14ac:dyDescent="0.25">
      <c r="A25" s="104" t="s">
        <v>389</v>
      </c>
      <c r="B25" s="104" t="s">
        <v>390</v>
      </c>
      <c r="C25" s="104" t="s">
        <v>85</v>
      </c>
      <c r="D25" s="63" t="s">
        <v>566</v>
      </c>
      <c r="E25" s="104" t="s">
        <v>112</v>
      </c>
      <c r="F25" s="30">
        <v>45048</v>
      </c>
      <c r="G25" s="30">
        <v>45290</v>
      </c>
      <c r="H25" s="104">
        <v>104</v>
      </c>
      <c r="I25" s="104" t="s">
        <v>117</v>
      </c>
      <c r="J25" s="86">
        <v>10</v>
      </c>
      <c r="K25" s="49" t="s">
        <v>568</v>
      </c>
      <c r="L25" s="31">
        <v>80000000</v>
      </c>
      <c r="M25" s="31">
        <v>0</v>
      </c>
      <c r="N25" s="104" t="s">
        <v>944</v>
      </c>
      <c r="O25" s="104" t="s">
        <v>757</v>
      </c>
      <c r="P25" s="157">
        <v>0</v>
      </c>
      <c r="Q25" s="71"/>
      <c r="R25" s="81">
        <v>20</v>
      </c>
      <c r="S25" s="31">
        <v>0</v>
      </c>
      <c r="T25" s="158" t="s">
        <v>1165</v>
      </c>
    </row>
    <row r="26" spans="1:20" ht="36.950000000000003" customHeight="1" x14ac:dyDescent="0.25">
      <c r="A26" s="104" t="s">
        <v>389</v>
      </c>
      <c r="B26" s="104" t="s">
        <v>391</v>
      </c>
      <c r="C26" s="104" t="s">
        <v>86</v>
      </c>
      <c r="D26" s="58" t="s">
        <v>572</v>
      </c>
      <c r="E26" s="104" t="s">
        <v>112</v>
      </c>
      <c r="F26" s="30">
        <v>45048</v>
      </c>
      <c r="G26" s="30">
        <v>45290</v>
      </c>
      <c r="H26" s="81">
        <v>75</v>
      </c>
      <c r="I26" s="104" t="s">
        <v>117</v>
      </c>
      <c r="J26" s="81">
        <v>15</v>
      </c>
      <c r="K26" s="104" t="s">
        <v>573</v>
      </c>
      <c r="L26" s="31">
        <v>0</v>
      </c>
      <c r="M26" s="31">
        <v>0</v>
      </c>
      <c r="N26" s="104" t="s">
        <v>944</v>
      </c>
      <c r="O26" s="104" t="s">
        <v>1156</v>
      </c>
      <c r="P26" s="157">
        <v>1</v>
      </c>
      <c r="Q26" s="71"/>
      <c r="R26" s="81">
        <v>15</v>
      </c>
      <c r="S26" s="31">
        <v>0</v>
      </c>
      <c r="T26" s="158" t="s">
        <v>1095</v>
      </c>
    </row>
    <row r="27" spans="1:20" ht="36.950000000000003" customHeight="1" x14ac:dyDescent="0.25">
      <c r="A27" s="104" t="s">
        <v>389</v>
      </c>
      <c r="B27" s="104" t="s">
        <v>391</v>
      </c>
      <c r="C27" s="104" t="s">
        <v>86</v>
      </c>
      <c r="D27" s="58" t="s">
        <v>680</v>
      </c>
      <c r="E27" s="104" t="s">
        <v>112</v>
      </c>
      <c r="F27" s="30">
        <v>45048</v>
      </c>
      <c r="G27" s="30">
        <v>45290</v>
      </c>
      <c r="H27" s="81">
        <v>100</v>
      </c>
      <c r="I27" s="104" t="s">
        <v>117</v>
      </c>
      <c r="J27" s="81">
        <v>15</v>
      </c>
      <c r="K27" s="104" t="s">
        <v>573</v>
      </c>
      <c r="L27" s="31">
        <v>0</v>
      </c>
      <c r="M27" s="31">
        <v>0</v>
      </c>
      <c r="N27" s="104" t="s">
        <v>944</v>
      </c>
      <c r="O27" s="104" t="s">
        <v>821</v>
      </c>
      <c r="P27" s="157">
        <v>1</v>
      </c>
      <c r="Q27" s="71"/>
      <c r="R27" s="81">
        <v>15</v>
      </c>
      <c r="S27" s="31">
        <v>0</v>
      </c>
      <c r="T27" s="158" t="s">
        <v>1157</v>
      </c>
    </row>
    <row r="28" spans="1:20" ht="36.950000000000003" customHeight="1" x14ac:dyDescent="0.25">
      <c r="A28" s="104" t="s">
        <v>389</v>
      </c>
      <c r="B28" s="104" t="s">
        <v>391</v>
      </c>
      <c r="C28" s="49" t="s">
        <v>571</v>
      </c>
      <c r="D28" s="67" t="s">
        <v>569</v>
      </c>
      <c r="E28" s="104" t="s">
        <v>112</v>
      </c>
      <c r="F28" s="30">
        <v>45048</v>
      </c>
      <c r="G28" s="30">
        <v>45290</v>
      </c>
      <c r="H28" s="81">
        <v>100</v>
      </c>
      <c r="I28" s="104" t="s">
        <v>117</v>
      </c>
      <c r="J28" s="81">
        <v>0</v>
      </c>
      <c r="K28" s="49" t="s">
        <v>567</v>
      </c>
      <c r="L28" s="31">
        <v>4500000000</v>
      </c>
      <c r="M28" s="31">
        <v>0</v>
      </c>
      <c r="N28" s="104" t="s">
        <v>944</v>
      </c>
      <c r="O28" s="104" t="s">
        <v>765</v>
      </c>
      <c r="P28" s="157">
        <v>1</v>
      </c>
      <c r="Q28" s="71"/>
      <c r="R28" s="81">
        <v>0</v>
      </c>
      <c r="S28" s="31">
        <v>0</v>
      </c>
      <c r="T28" s="104" t="s">
        <v>765</v>
      </c>
    </row>
    <row r="29" spans="1:20" ht="36.950000000000003" customHeight="1" x14ac:dyDescent="0.25">
      <c r="A29" s="104" t="s">
        <v>389</v>
      </c>
      <c r="B29" s="104" t="s">
        <v>392</v>
      </c>
      <c r="C29" s="104" t="s">
        <v>87</v>
      </c>
      <c r="D29" s="67" t="s">
        <v>581</v>
      </c>
      <c r="E29" s="104" t="s">
        <v>580</v>
      </c>
      <c r="F29" s="30">
        <v>45048</v>
      </c>
      <c r="G29" s="30">
        <v>45290</v>
      </c>
      <c r="H29" s="81">
        <v>90</v>
      </c>
      <c r="I29" s="104" t="s">
        <v>117</v>
      </c>
      <c r="J29" s="81">
        <v>100</v>
      </c>
      <c r="K29" s="104" t="s">
        <v>573</v>
      </c>
      <c r="L29" s="31">
        <v>0</v>
      </c>
      <c r="M29" s="31">
        <v>0</v>
      </c>
      <c r="N29" s="104" t="s">
        <v>944</v>
      </c>
      <c r="O29" s="104" t="s">
        <v>960</v>
      </c>
      <c r="P29" s="157">
        <v>1</v>
      </c>
      <c r="Q29" s="71"/>
      <c r="R29" s="81">
        <v>100</v>
      </c>
      <c r="S29" s="31">
        <v>0</v>
      </c>
      <c r="T29" s="104" t="s">
        <v>960</v>
      </c>
    </row>
    <row r="30" spans="1:20" ht="36.950000000000003" customHeight="1" x14ac:dyDescent="0.25">
      <c r="A30" s="104" t="s">
        <v>389</v>
      </c>
      <c r="B30" s="104" t="s">
        <v>393</v>
      </c>
      <c r="C30" s="104" t="s">
        <v>88</v>
      </c>
      <c r="D30" s="67" t="s">
        <v>582</v>
      </c>
      <c r="E30" s="104" t="s">
        <v>112</v>
      </c>
      <c r="F30" s="30">
        <v>45048</v>
      </c>
      <c r="G30" s="30">
        <v>45290</v>
      </c>
      <c r="H30" s="81">
        <v>85</v>
      </c>
      <c r="I30" s="104" t="s">
        <v>117</v>
      </c>
      <c r="J30" s="81">
        <v>0</v>
      </c>
      <c r="K30" s="104" t="s">
        <v>583</v>
      </c>
      <c r="L30" s="31">
        <v>0</v>
      </c>
      <c r="M30" s="31">
        <v>0</v>
      </c>
      <c r="N30" s="104" t="s">
        <v>944</v>
      </c>
      <c r="O30" s="104" t="s">
        <v>908</v>
      </c>
      <c r="P30" s="157">
        <v>1</v>
      </c>
      <c r="Q30" s="71"/>
      <c r="R30" s="81">
        <v>0</v>
      </c>
      <c r="S30" s="31">
        <v>0</v>
      </c>
      <c r="T30" s="158" t="s">
        <v>1324</v>
      </c>
    </row>
    <row r="31" spans="1:20" ht="36.950000000000003" customHeight="1" x14ac:dyDescent="0.25">
      <c r="A31" s="104" t="s">
        <v>389</v>
      </c>
      <c r="B31" s="104" t="s">
        <v>394</v>
      </c>
      <c r="C31" s="104" t="s">
        <v>89</v>
      </c>
      <c r="D31" s="129" t="s">
        <v>665</v>
      </c>
      <c r="E31" s="104" t="s">
        <v>112</v>
      </c>
      <c r="F31" s="30">
        <v>45048</v>
      </c>
      <c r="G31" s="30">
        <v>45290</v>
      </c>
      <c r="H31" s="81">
        <v>100</v>
      </c>
      <c r="I31" s="104" t="s">
        <v>117</v>
      </c>
      <c r="J31" s="81">
        <v>35</v>
      </c>
      <c r="K31" s="49" t="s">
        <v>567</v>
      </c>
      <c r="L31" s="31">
        <v>50000000</v>
      </c>
      <c r="M31" s="31">
        <v>0</v>
      </c>
      <c r="N31" s="104" t="s">
        <v>944</v>
      </c>
      <c r="O31" s="104" t="s">
        <v>910</v>
      </c>
      <c r="P31" s="157">
        <v>1</v>
      </c>
      <c r="Q31" s="71"/>
      <c r="R31" s="81">
        <v>100</v>
      </c>
      <c r="S31" s="31">
        <v>50000000</v>
      </c>
      <c r="T31" s="158" t="s">
        <v>1158</v>
      </c>
    </row>
    <row r="32" spans="1:20" ht="36.950000000000003" customHeight="1" x14ac:dyDescent="0.25">
      <c r="A32" s="104" t="s">
        <v>389</v>
      </c>
      <c r="B32" s="104" t="s">
        <v>394</v>
      </c>
      <c r="C32" s="104" t="s">
        <v>90</v>
      </c>
      <c r="D32" s="129" t="s">
        <v>574</v>
      </c>
      <c r="E32" s="104" t="s">
        <v>112</v>
      </c>
      <c r="F32" s="30">
        <v>45048</v>
      </c>
      <c r="G32" s="30">
        <v>45290</v>
      </c>
      <c r="H32" s="81">
        <v>50</v>
      </c>
      <c r="I32" s="104" t="s">
        <v>117</v>
      </c>
      <c r="J32" s="81">
        <v>0</v>
      </c>
      <c r="K32" s="49" t="s">
        <v>567</v>
      </c>
      <c r="L32" s="31">
        <v>50000000</v>
      </c>
      <c r="M32" s="31">
        <v>0</v>
      </c>
      <c r="N32" s="104" t="s">
        <v>944</v>
      </c>
      <c r="O32" s="104" t="s">
        <v>909</v>
      </c>
      <c r="P32" s="157">
        <v>1</v>
      </c>
      <c r="Q32" s="71"/>
      <c r="R32" s="81">
        <v>0</v>
      </c>
      <c r="S32" s="31">
        <v>0</v>
      </c>
      <c r="T32" s="158" t="s">
        <v>1158</v>
      </c>
    </row>
    <row r="33" spans="1:20" ht="36.950000000000003" customHeight="1" x14ac:dyDescent="0.25">
      <c r="A33" s="104" t="s">
        <v>389</v>
      </c>
      <c r="B33" s="104" t="s">
        <v>395</v>
      </c>
      <c r="C33" s="104" t="s">
        <v>91</v>
      </c>
      <c r="D33" s="67" t="s">
        <v>584</v>
      </c>
      <c r="E33" s="104" t="s">
        <v>112</v>
      </c>
      <c r="F33" s="30">
        <v>45048</v>
      </c>
      <c r="G33" s="30">
        <v>45290</v>
      </c>
      <c r="H33" s="81">
        <v>100</v>
      </c>
      <c r="I33" s="104" t="s">
        <v>117</v>
      </c>
      <c r="J33" s="81">
        <v>80</v>
      </c>
      <c r="K33" s="104" t="s">
        <v>583</v>
      </c>
      <c r="L33" s="31">
        <v>0</v>
      </c>
      <c r="M33" s="31">
        <v>0</v>
      </c>
      <c r="N33" s="104" t="s">
        <v>944</v>
      </c>
      <c r="O33" s="104" t="s">
        <v>1159</v>
      </c>
      <c r="P33" s="157">
        <v>1</v>
      </c>
      <c r="Q33" s="71"/>
      <c r="R33" s="81">
        <v>100</v>
      </c>
      <c r="S33" s="31">
        <v>261369740</v>
      </c>
      <c r="T33" s="158" t="s">
        <v>1325</v>
      </c>
    </row>
    <row r="34" spans="1:20" ht="36.950000000000003" customHeight="1" x14ac:dyDescent="0.25">
      <c r="A34" s="104" t="s">
        <v>389</v>
      </c>
      <c r="B34" s="29" t="s">
        <v>396</v>
      </c>
      <c r="C34" s="104" t="s">
        <v>92</v>
      </c>
      <c r="D34" s="129" t="s">
        <v>575</v>
      </c>
      <c r="E34" s="104" t="s">
        <v>112</v>
      </c>
      <c r="F34" s="30">
        <v>45048</v>
      </c>
      <c r="G34" s="30">
        <v>45290</v>
      </c>
      <c r="H34" s="81">
        <v>80</v>
      </c>
      <c r="I34" s="104" t="s">
        <v>117</v>
      </c>
      <c r="J34" s="81">
        <v>25</v>
      </c>
      <c r="K34" s="49" t="s">
        <v>576</v>
      </c>
      <c r="L34" s="31">
        <v>150000000</v>
      </c>
      <c r="M34" s="31">
        <v>0</v>
      </c>
      <c r="N34" s="104" t="s">
        <v>944</v>
      </c>
      <c r="O34" s="104" t="s">
        <v>911</v>
      </c>
      <c r="P34" s="157">
        <v>1</v>
      </c>
      <c r="Q34" s="71"/>
      <c r="R34" s="81">
        <v>100</v>
      </c>
      <c r="S34" s="31">
        <v>654488578</v>
      </c>
      <c r="T34" s="158" t="s">
        <v>1160</v>
      </c>
    </row>
    <row r="35" spans="1:20" ht="36.950000000000003" customHeight="1" x14ac:dyDescent="0.25">
      <c r="A35" s="104" t="s">
        <v>389</v>
      </c>
      <c r="B35" s="29" t="s">
        <v>396</v>
      </c>
      <c r="C35" s="104" t="s">
        <v>664</v>
      </c>
      <c r="D35" s="129" t="s">
        <v>1161</v>
      </c>
      <c r="E35" s="104" t="s">
        <v>112</v>
      </c>
      <c r="F35" s="30">
        <v>45048</v>
      </c>
      <c r="G35" s="30">
        <v>45290</v>
      </c>
      <c r="H35" s="81">
        <v>100</v>
      </c>
      <c r="I35" s="104" t="s">
        <v>117</v>
      </c>
      <c r="J35" s="81">
        <v>25</v>
      </c>
      <c r="K35" s="49" t="s">
        <v>573</v>
      </c>
      <c r="L35" s="31">
        <v>0</v>
      </c>
      <c r="M35" s="31">
        <v>0</v>
      </c>
      <c r="N35" s="104" t="s">
        <v>944</v>
      </c>
      <c r="O35" s="104" t="s">
        <v>1162</v>
      </c>
      <c r="P35" s="157">
        <v>1</v>
      </c>
      <c r="Q35" s="71"/>
      <c r="R35" s="81">
        <v>50</v>
      </c>
      <c r="S35" s="31">
        <v>0</v>
      </c>
      <c r="T35" s="104" t="s">
        <v>1164</v>
      </c>
    </row>
    <row r="36" spans="1:20" ht="36.950000000000003" customHeight="1" x14ac:dyDescent="0.25">
      <c r="A36" s="104" t="s">
        <v>389</v>
      </c>
      <c r="B36" s="29" t="s">
        <v>396</v>
      </c>
      <c r="C36" s="104" t="s">
        <v>664</v>
      </c>
      <c r="D36" s="129" t="s">
        <v>663</v>
      </c>
      <c r="E36" s="104" t="s">
        <v>112</v>
      </c>
      <c r="F36" s="30">
        <v>45048</v>
      </c>
      <c r="G36" s="30">
        <v>45290</v>
      </c>
      <c r="H36" s="81">
        <v>100</v>
      </c>
      <c r="I36" s="104" t="s">
        <v>117</v>
      </c>
      <c r="J36" s="81">
        <v>25</v>
      </c>
      <c r="K36" s="49" t="s">
        <v>573</v>
      </c>
      <c r="L36" s="31">
        <v>0</v>
      </c>
      <c r="M36" s="31">
        <v>0</v>
      </c>
      <c r="N36" s="104" t="s">
        <v>944</v>
      </c>
      <c r="O36" s="104" t="s">
        <v>1163</v>
      </c>
      <c r="P36" s="157">
        <v>1</v>
      </c>
      <c r="Q36" s="71"/>
      <c r="R36" s="81">
        <v>50</v>
      </c>
      <c r="S36" s="31">
        <v>0</v>
      </c>
      <c r="T36" s="158" t="s">
        <v>1087</v>
      </c>
    </row>
    <row r="37" spans="1:20" ht="36.950000000000003" customHeight="1" x14ac:dyDescent="0.25">
      <c r="A37" s="103" t="s">
        <v>397</v>
      </c>
      <c r="B37" s="105" t="s">
        <v>398</v>
      </c>
      <c r="C37" s="103" t="s">
        <v>93</v>
      </c>
      <c r="D37" s="67" t="s">
        <v>681</v>
      </c>
      <c r="E37" s="104" t="s">
        <v>1262</v>
      </c>
      <c r="F37" s="30">
        <v>45048</v>
      </c>
      <c r="G37" s="30">
        <v>45290</v>
      </c>
      <c r="H37" s="81">
        <v>75</v>
      </c>
      <c r="I37" s="104" t="s">
        <v>117</v>
      </c>
      <c r="J37" s="81">
        <v>20</v>
      </c>
      <c r="K37" s="104" t="s">
        <v>682</v>
      </c>
      <c r="L37" s="31">
        <v>0</v>
      </c>
      <c r="M37" s="31">
        <v>0</v>
      </c>
      <c r="N37" s="104" t="s">
        <v>944</v>
      </c>
      <c r="O37" s="104" t="s">
        <v>1096</v>
      </c>
      <c r="P37" s="157">
        <v>1</v>
      </c>
      <c r="Q37" s="71"/>
      <c r="R37" s="81">
        <v>30</v>
      </c>
      <c r="S37" s="31">
        <v>0</v>
      </c>
      <c r="T37" s="72" t="s">
        <v>1326</v>
      </c>
    </row>
    <row r="38" spans="1:20" ht="36.950000000000003" customHeight="1" x14ac:dyDescent="0.25">
      <c r="A38" s="103" t="s">
        <v>397</v>
      </c>
      <c r="B38" s="103" t="s">
        <v>399</v>
      </c>
      <c r="C38" s="103" t="s">
        <v>94</v>
      </c>
      <c r="D38" s="67" t="s">
        <v>1387</v>
      </c>
      <c r="E38" s="104" t="s">
        <v>259</v>
      </c>
      <c r="F38" s="30">
        <v>45048</v>
      </c>
      <c r="G38" s="30">
        <v>45290</v>
      </c>
      <c r="H38" s="81">
        <v>75</v>
      </c>
      <c r="I38" s="104" t="s">
        <v>117</v>
      </c>
      <c r="J38" s="81">
        <v>20</v>
      </c>
      <c r="K38" s="104" t="s">
        <v>682</v>
      </c>
      <c r="L38" s="31">
        <v>0</v>
      </c>
      <c r="M38" s="31">
        <v>0</v>
      </c>
      <c r="N38" s="104" t="s">
        <v>944</v>
      </c>
      <c r="O38" s="104" t="s">
        <v>1263</v>
      </c>
      <c r="P38" s="157">
        <v>1</v>
      </c>
      <c r="Q38" s="71"/>
      <c r="R38" s="81">
        <v>40</v>
      </c>
      <c r="S38" s="31">
        <v>0</v>
      </c>
      <c r="T38" s="73" t="s">
        <v>1377</v>
      </c>
    </row>
    <row r="39" spans="1:20" ht="36.950000000000003" customHeight="1" x14ac:dyDescent="0.25">
      <c r="A39" s="103" t="s">
        <v>397</v>
      </c>
      <c r="B39" s="103" t="s">
        <v>400</v>
      </c>
      <c r="C39" s="103" t="s">
        <v>95</v>
      </c>
      <c r="D39" s="67" t="s">
        <v>585</v>
      </c>
      <c r="E39" s="104" t="s">
        <v>116</v>
      </c>
      <c r="F39" s="30">
        <v>45048</v>
      </c>
      <c r="G39" s="30">
        <v>45290</v>
      </c>
      <c r="H39" s="81">
        <v>75</v>
      </c>
      <c r="I39" s="104" t="s">
        <v>117</v>
      </c>
      <c r="J39" s="81">
        <v>20</v>
      </c>
      <c r="K39" s="104" t="s">
        <v>682</v>
      </c>
      <c r="L39" s="31">
        <v>0</v>
      </c>
      <c r="M39" s="31">
        <v>0</v>
      </c>
      <c r="N39" s="104" t="s">
        <v>944</v>
      </c>
      <c r="O39" s="104" t="s">
        <v>952</v>
      </c>
      <c r="P39" s="157">
        <v>1</v>
      </c>
      <c r="Q39" s="71"/>
      <c r="R39" s="81">
        <v>40</v>
      </c>
      <c r="S39" s="31">
        <v>0</v>
      </c>
      <c r="T39" s="73" t="s">
        <v>1383</v>
      </c>
    </row>
    <row r="40" spans="1:20" s="8" customFormat="1" ht="36.950000000000003" customHeight="1" x14ac:dyDescent="0.25">
      <c r="A40" s="88" t="s">
        <v>942</v>
      </c>
      <c r="B40" s="173" t="s">
        <v>943</v>
      </c>
      <c r="C40" s="173"/>
      <c r="D40" s="88" t="s">
        <v>941</v>
      </c>
      <c r="E40" s="136"/>
      <c r="F40" s="136"/>
      <c r="G40" s="136"/>
      <c r="H40" s="136"/>
      <c r="I40" s="155"/>
      <c r="J40" s="155">
        <f>AVERAGE(J4:J39)</f>
        <v>18.055555555555557</v>
      </c>
      <c r="K40" s="136"/>
      <c r="L40" s="165"/>
      <c r="M40" s="165">
        <f>SUM(M4:M39)</f>
        <v>0</v>
      </c>
      <c r="N40" s="146"/>
      <c r="O40" s="163" t="s">
        <v>947</v>
      </c>
      <c r="P40" s="86"/>
      <c r="Q40" s="86"/>
      <c r="R40" s="164">
        <f>AVERAGE(R4:R39)</f>
        <v>44.972222222222221</v>
      </c>
      <c r="S40" s="165">
        <f>SUM(S4:S39)</f>
        <v>987950315</v>
      </c>
      <c r="T40" s="146" t="s">
        <v>1384</v>
      </c>
    </row>
    <row r="41" spans="1:20" ht="35.1" customHeight="1" thickBot="1" x14ac:dyDescent="0.3">
      <c r="A41" s="9"/>
      <c r="B41" s="9"/>
      <c r="C41" s="9"/>
      <c r="D41" s="2"/>
    </row>
    <row r="42" spans="1:20" ht="35.1" customHeight="1" thickBot="1" x14ac:dyDescent="0.3">
      <c r="A42" s="52" t="s">
        <v>612</v>
      </c>
      <c r="B42" s="53" t="s">
        <v>613</v>
      </c>
      <c r="C42" s="54" t="s">
        <v>614</v>
      </c>
      <c r="D42" s="55" t="s">
        <v>615</v>
      </c>
      <c r="E42" s="54" t="s">
        <v>616</v>
      </c>
      <c r="F42" s="55">
        <v>1</v>
      </c>
    </row>
    <row r="43" spans="1:20" ht="35.1" customHeight="1" x14ac:dyDescent="0.25">
      <c r="A43" s="9"/>
      <c r="B43" s="9"/>
      <c r="C43" s="9"/>
      <c r="D43" s="2"/>
    </row>
    <row r="44" spans="1:20" ht="35.1" customHeight="1" x14ac:dyDescent="0.25">
      <c r="A44" s="9"/>
      <c r="B44" s="9"/>
      <c r="C44" s="9"/>
      <c r="D44" s="2"/>
    </row>
    <row r="45" spans="1:20" ht="35.1" customHeight="1" x14ac:dyDescent="0.25">
      <c r="A45" s="9"/>
      <c r="B45" s="9"/>
      <c r="C45" s="9"/>
      <c r="D45" s="2"/>
    </row>
    <row r="46" spans="1:20" ht="35.1" customHeight="1" x14ac:dyDescent="0.25">
      <c r="A46" s="9"/>
      <c r="B46" s="9"/>
      <c r="C46" s="9"/>
      <c r="D46" s="2"/>
    </row>
    <row r="47" spans="1:20" ht="35.1" customHeight="1" x14ac:dyDescent="0.25">
      <c r="A47" s="9"/>
      <c r="B47" s="9"/>
      <c r="C47" s="9"/>
      <c r="D47" s="2"/>
    </row>
    <row r="48" spans="1:20" ht="35.1" customHeight="1" x14ac:dyDescent="0.25">
      <c r="A48" s="9"/>
      <c r="B48" s="9"/>
      <c r="C48" s="9"/>
      <c r="D48" s="2"/>
    </row>
    <row r="49" spans="1:4" ht="35.1" customHeight="1" x14ac:dyDescent="0.25">
      <c r="A49" s="9"/>
      <c r="B49" s="9"/>
      <c r="C49" s="9"/>
      <c r="D49" s="2"/>
    </row>
    <row r="50" spans="1:4" ht="35.1" customHeight="1" x14ac:dyDescent="0.25">
      <c r="A50" s="9"/>
      <c r="B50" s="9"/>
      <c r="C50" s="9"/>
      <c r="D50" s="2"/>
    </row>
    <row r="51" spans="1:4" ht="35.1" customHeight="1" x14ac:dyDescent="0.25">
      <c r="A51" s="9"/>
      <c r="B51" s="9"/>
      <c r="C51" s="9"/>
      <c r="D51" s="2"/>
    </row>
    <row r="52" spans="1:4" ht="35.1" customHeight="1" x14ac:dyDescent="0.25">
      <c r="A52" s="9"/>
      <c r="B52" s="9"/>
      <c r="C52" s="9"/>
      <c r="D52" s="2"/>
    </row>
    <row r="53" spans="1:4" ht="35.1" customHeight="1" x14ac:dyDescent="0.25">
      <c r="A53" s="9"/>
      <c r="B53" s="9"/>
      <c r="C53" s="9"/>
      <c r="D53" s="2"/>
    </row>
    <row r="54" spans="1:4" ht="35.1" customHeight="1" x14ac:dyDescent="0.25">
      <c r="A54" s="9"/>
      <c r="B54" s="9"/>
      <c r="C54" s="9"/>
      <c r="D54" s="2"/>
    </row>
    <row r="55" spans="1:4" ht="35.1" customHeight="1" x14ac:dyDescent="0.25">
      <c r="A55" s="9"/>
      <c r="B55" s="9"/>
      <c r="C55" s="9"/>
      <c r="D55" s="2"/>
    </row>
    <row r="56" spans="1:4" ht="35.1" customHeight="1" x14ac:dyDescent="0.25">
      <c r="A56" s="9"/>
      <c r="B56" s="9"/>
      <c r="C56" s="9"/>
      <c r="D56" s="2"/>
    </row>
  </sheetData>
  <autoFilter ref="A3:Q40"/>
  <mergeCells count="3">
    <mergeCell ref="A1:B1"/>
    <mergeCell ref="B40:C40"/>
    <mergeCell ref="D1:T1"/>
  </mergeCells>
  <dataValidations count="1">
    <dataValidation type="list" allowBlank="1" showInputMessage="1" showErrorMessage="1" sqref="C5 C16:C19">
      <formula1>IN</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A7" sqref="A7:B7"/>
    </sheetView>
  </sheetViews>
  <sheetFormatPr baseColWidth="10" defaultRowHeight="15" x14ac:dyDescent="0.25"/>
  <cols>
    <col min="1" max="1" width="13.140625" customWidth="1"/>
  </cols>
  <sheetData>
    <row r="1" spans="1:9" x14ac:dyDescent="0.25">
      <c r="A1" s="176" t="s">
        <v>956</v>
      </c>
      <c r="B1" s="176"/>
      <c r="C1" s="176"/>
      <c r="D1" s="176"/>
      <c r="E1" s="176"/>
      <c r="F1" s="176"/>
      <c r="G1" s="176"/>
      <c r="H1" s="176"/>
      <c r="I1" s="176"/>
    </row>
    <row r="3" spans="1:9" x14ac:dyDescent="0.25">
      <c r="A3" t="s">
        <v>954</v>
      </c>
      <c r="B3" s="94">
        <f>'LO INSTITUCIONAL'!Q242</f>
        <v>54.060810810810814</v>
      </c>
    </row>
    <row r="4" spans="1:9" x14ac:dyDescent="0.25">
      <c r="A4" t="s">
        <v>953</v>
      </c>
      <c r="B4" s="94">
        <f>'LO SOCIAL '!R114</f>
        <v>56.134831460674157</v>
      </c>
    </row>
    <row r="5" spans="1:9" x14ac:dyDescent="0.25">
      <c r="A5" t="s">
        <v>955</v>
      </c>
      <c r="B5" s="94">
        <f>'LO AMBIENTAL'!R40</f>
        <v>44.972222222222221</v>
      </c>
    </row>
    <row r="7" spans="1:9" ht="45" x14ac:dyDescent="0.25">
      <c r="A7" s="1" t="s">
        <v>1378</v>
      </c>
      <c r="B7">
        <v>65.900000000000006</v>
      </c>
    </row>
    <row r="19" spans="1:16" x14ac:dyDescent="0.25">
      <c r="B19" s="95"/>
    </row>
    <row r="20" spans="1:16" s="1" customFormat="1" ht="30" x14ac:dyDescent="0.25">
      <c r="A20" s="96" t="s">
        <v>957</v>
      </c>
      <c r="B20" s="96" t="s">
        <v>959</v>
      </c>
      <c r="C20" s="96" t="s">
        <v>958</v>
      </c>
      <c r="F20" s="96">
        <v>10</v>
      </c>
      <c r="G20" s="96">
        <v>10</v>
      </c>
      <c r="H20" s="96">
        <v>10</v>
      </c>
      <c r="I20" s="96">
        <v>10</v>
      </c>
      <c r="J20" s="96">
        <v>10</v>
      </c>
      <c r="K20" s="96">
        <v>10</v>
      </c>
      <c r="L20" s="96">
        <v>10</v>
      </c>
      <c r="M20" s="96">
        <v>10</v>
      </c>
      <c r="N20" s="96">
        <v>10</v>
      </c>
      <c r="O20" s="96">
        <v>10</v>
      </c>
      <c r="P20" s="96">
        <f>SUM(F20:O20)</f>
        <v>100</v>
      </c>
    </row>
    <row r="21" spans="1:16" x14ac:dyDescent="0.25">
      <c r="A21" s="97">
        <f>B7</f>
        <v>65.900000000000006</v>
      </c>
      <c r="B21" s="71">
        <v>2</v>
      </c>
      <c r="C21" s="97">
        <f>SUM(F20:P20)-A21-B21</f>
        <v>132.1</v>
      </c>
    </row>
  </sheetData>
  <mergeCells count="1">
    <mergeCell ref="A1:I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AVANCE</vt:lpstr>
      <vt:lpstr>LO INSTITUCIONAL</vt:lpstr>
      <vt:lpstr>LO SOCIAL </vt:lpstr>
      <vt:lpstr>LO AMBIENTAL</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 de Accion ETITC</dc:creator>
  <cp:lastModifiedBy>Plan de Accion ETITC</cp:lastModifiedBy>
  <dcterms:created xsi:type="dcterms:W3CDTF">2023-01-24T15:24:29Z</dcterms:created>
  <dcterms:modified xsi:type="dcterms:W3CDTF">2023-08-04T20:28:50Z</dcterms:modified>
</cp:coreProperties>
</file>