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75" windowHeight="577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AR33" i="1" l="1"/>
  <c r="IW33" i="1"/>
  <c r="IX33" i="1"/>
  <c r="IY33" i="1"/>
  <c r="BD33" i="1" s="1"/>
  <c r="IW11" i="1"/>
  <c r="IX11" i="1"/>
  <c r="IY11" i="1" s="1"/>
  <c r="IW12" i="1"/>
  <c r="IX12" i="1"/>
  <c r="IY12" i="1" s="1"/>
  <c r="IW13" i="1"/>
  <c r="IX13" i="1"/>
  <c r="IY13" i="1" s="1"/>
  <c r="BD13" i="1" s="1"/>
  <c r="IW14" i="1"/>
  <c r="IX14" i="1"/>
  <c r="IY14" i="1" s="1"/>
  <c r="BD14" i="1" s="1"/>
  <c r="IW15" i="1"/>
  <c r="IX15" i="1"/>
  <c r="IY15" i="1" s="1"/>
  <c r="BD15" i="1" s="1"/>
  <c r="IW16" i="1"/>
  <c r="IX16" i="1"/>
  <c r="IY16" i="1"/>
  <c r="BD16" i="1" s="1"/>
  <c r="IW17" i="1"/>
  <c r="IX17" i="1"/>
  <c r="IY17" i="1" s="1"/>
  <c r="BD17" i="1" s="1"/>
  <c r="IW18" i="1"/>
  <c r="IX18" i="1"/>
  <c r="IY18" i="1" s="1"/>
  <c r="BD18" i="1" s="1"/>
  <c r="IW19" i="1"/>
  <c r="IX19" i="1"/>
  <c r="IY19" i="1" s="1"/>
  <c r="BD19" i="1" s="1"/>
  <c r="IW20" i="1"/>
  <c r="IX20" i="1"/>
  <c r="IY20" i="1" s="1"/>
  <c r="BD20" i="1" s="1"/>
  <c r="IW21" i="1"/>
  <c r="IX21" i="1"/>
  <c r="IY21" i="1" s="1"/>
  <c r="BD21" i="1" s="1"/>
  <c r="IW22" i="1"/>
  <c r="IX22" i="1"/>
  <c r="IY22" i="1" s="1"/>
  <c r="BD22" i="1" s="1"/>
  <c r="IW23" i="1"/>
  <c r="IX23" i="1"/>
  <c r="IY23" i="1" s="1"/>
  <c r="BD23" i="1" s="1"/>
  <c r="IW24" i="1"/>
  <c r="IX24" i="1"/>
  <c r="IY24" i="1" s="1"/>
  <c r="BD24" i="1" s="1"/>
  <c r="IW25" i="1"/>
  <c r="IX25" i="1"/>
  <c r="IY25" i="1" s="1"/>
  <c r="BD25" i="1" s="1"/>
  <c r="IW26" i="1"/>
  <c r="IX26" i="1"/>
  <c r="IY26" i="1" s="1"/>
  <c r="BD26" i="1" s="1"/>
  <c r="IW27" i="1"/>
  <c r="IX27" i="1"/>
  <c r="IY27" i="1" s="1"/>
  <c r="BD27" i="1" s="1"/>
  <c r="IW28" i="1"/>
  <c r="IX28" i="1"/>
  <c r="IY28" i="1" s="1"/>
  <c r="BD28" i="1" s="1"/>
  <c r="IW29" i="1"/>
  <c r="IX29" i="1"/>
  <c r="IY29" i="1" s="1"/>
  <c r="BD29" i="1" s="1"/>
  <c r="IW30" i="1"/>
  <c r="IX30" i="1"/>
  <c r="IY30" i="1"/>
  <c r="BD30" i="1" s="1"/>
  <c r="IW31" i="1"/>
  <c r="IX31" i="1"/>
  <c r="IY31" i="1" s="1"/>
  <c r="IW32" i="1"/>
  <c r="IX32" i="1"/>
  <c r="IY32" i="1" s="1"/>
  <c r="BD32" i="1" s="1"/>
  <c r="IW34" i="1"/>
  <c r="IX34" i="1"/>
  <c r="IY34" i="1" s="1"/>
  <c r="IW35" i="1"/>
  <c r="IX35" i="1"/>
  <c r="IY35" i="1" s="1"/>
  <c r="BA12" i="1"/>
  <c r="BB12" i="1"/>
  <c r="BC12" i="1"/>
  <c r="BB33" i="1" l="1"/>
  <c r="BC33" i="1"/>
  <c r="BA33" i="1"/>
  <c r="BB14" i="1"/>
  <c r="BA14" i="1"/>
  <c r="BC14" i="1"/>
  <c r="BB22" i="1"/>
  <c r="BA22" i="1"/>
  <c r="BC22" i="1"/>
  <c r="BB13" i="1"/>
  <c r="BA13" i="1"/>
  <c r="BC13" i="1"/>
  <c r="BB29" i="1"/>
  <c r="BA29" i="1"/>
  <c r="BC29" i="1"/>
  <c r="BB25" i="1"/>
  <c r="BA25" i="1"/>
  <c r="BC25" i="1"/>
  <c r="BB21" i="1"/>
  <c r="BA21" i="1"/>
  <c r="BC21" i="1"/>
  <c r="BB17" i="1"/>
  <c r="BA17" i="1"/>
  <c r="BC17" i="1"/>
  <c r="BB18" i="1"/>
  <c r="BA18" i="1"/>
  <c r="BC18" i="1"/>
  <c r="BA32" i="1"/>
  <c r="BC32" i="1"/>
  <c r="BB32" i="1"/>
  <c r="BA28" i="1"/>
  <c r="BC28" i="1"/>
  <c r="BB28" i="1"/>
  <c r="BA24" i="1"/>
  <c r="BC24" i="1"/>
  <c r="BB24" i="1"/>
  <c r="BA20" i="1"/>
  <c r="BC20" i="1"/>
  <c r="BB20" i="1"/>
  <c r="BA16" i="1"/>
  <c r="BC16" i="1"/>
  <c r="BB16" i="1"/>
  <c r="BB30" i="1"/>
  <c r="BA30" i="1"/>
  <c r="BC30" i="1"/>
  <c r="BA15" i="1"/>
  <c r="BC15" i="1"/>
  <c r="BB15" i="1"/>
  <c r="BA27" i="1"/>
  <c r="BC27" i="1"/>
  <c r="BB27" i="1"/>
  <c r="BA23" i="1"/>
  <c r="BC23" i="1"/>
  <c r="BB23" i="1"/>
  <c r="BA19" i="1"/>
  <c r="BC19" i="1"/>
  <c r="BB19" i="1"/>
  <c r="BB26" i="1"/>
  <c r="BA26" i="1"/>
  <c r="BC26" i="1"/>
  <c r="BD11" i="1"/>
  <c r="BA11" i="1" l="1"/>
  <c r="BC11" i="1"/>
  <c r="BB11" i="1"/>
  <c r="AR32" i="1"/>
  <c r="AR28" i="1"/>
  <c r="AR29" i="1"/>
  <c r="AR30" i="1"/>
  <c r="AR31" i="1"/>
  <c r="K16" i="1"/>
  <c r="K15" i="1"/>
  <c r="AR12" i="1" l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11" i="1"/>
</calcChain>
</file>

<file path=xl/sharedStrings.xml><?xml version="1.0" encoding="utf-8"?>
<sst xmlns="http://schemas.openxmlformats.org/spreadsheetml/2006/main" count="1828" uniqueCount="405">
  <si>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</si>
  <si>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</si>
  <si>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</si>
  <si>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</si>
  <si>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</si>
  <si>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</si>
  <si>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</si>
  <si>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</si>
  <si>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</si>
  <si>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</si>
  <si>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</si>
  <si>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</si>
  <si>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</si>
  <si>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</si>
  <si>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</si>
  <si>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</si>
  <si>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</si>
  <si>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</si>
  <si>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</si>
  <si>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</si>
  <si>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</si>
  <si>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</si>
  <si>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</si>
  <si>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</si>
  <si>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</si>
  <si>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</si>
  <si>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</si>
  <si>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</si>
  <si>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</si>
  <si>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</si>
  <si>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</si>
  <si>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</si>
  <si>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</si>
  <si>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</si>
  <si>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</si>
  <si>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</si>
  <si>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</si>
  <si>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</si>
  <si>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</si>
  <si>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</si>
  <si>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</si>
  <si>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</si>
  <si>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</si>
  <si>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</si>
  <si>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</si>
  <si>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</si>
  <si>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</si>
  <si>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</si>
  <si>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</si>
  <si>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</si>
  <si>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</si>
  <si>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</si>
  <si>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</si>
  <si>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</si>
  <si>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</si>
  <si>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</si>
  <si>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</si>
  <si>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</si>
  <si>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</si>
  <si>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</si>
  <si>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</si>
  <si>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</si>
  <si>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</si>
  <si>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</si>
  <si>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</si>
  <si>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</si>
  <si>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</si>
  <si>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</si>
  <si>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</si>
  <si>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</si>
  <si>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</si>
  <si>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</si>
  <si>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</si>
  <si>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</si>
  <si>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</si>
  <si>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</si>
  <si>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</si>
  <si>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</si>
  <si>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</si>
  <si>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</si>
  <si>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</si>
  <si>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</si>
  <si>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</si>
  <si>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</si>
  <si>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</si>
  <si>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</si>
  <si>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</si>
  <si>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</si>
  <si>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</si>
  <si>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</si>
  <si>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</si>
  <si>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</si>
  <si>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</si>
  <si>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</si>
  <si>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</si>
  <si>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</si>
  <si>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</si>
  <si>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</si>
  <si>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</si>
  <si>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</si>
  <si>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</si>
  <si>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</si>
  <si>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</si>
  <si>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</si>
  <si>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</si>
  <si>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</si>
  <si>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</si>
  <si>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</si>
  <si>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</si>
  <si>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</si>
  <si>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</si>
  <si>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</si>
  <si>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</si>
  <si>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</si>
  <si>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</si>
  <si>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</si>
  <si>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</si>
  <si>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</si>
  <si>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</si>
  <si>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</si>
  <si>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</si>
  <si>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</si>
  <si>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</si>
  <si>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</si>
  <si>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</si>
  <si>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</si>
  <si>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</si>
  <si>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</si>
  <si>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</si>
  <si>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</si>
  <si>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</si>
  <si>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</si>
  <si>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</si>
  <si>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</si>
  <si>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</si>
  <si>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</si>
  <si>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</si>
  <si>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</si>
  <si>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</si>
  <si>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</si>
  <si>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</si>
  <si>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</si>
  <si>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</si>
  <si>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</si>
  <si>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</si>
  <si>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</si>
  <si>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</si>
  <si>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</si>
  <si>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</si>
  <si>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</si>
  <si>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</si>
  <si>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</si>
  <si>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</si>
  <si>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</si>
  <si>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</si>
  <si>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</si>
  <si>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</si>
  <si>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</si>
  <si>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</si>
  <si>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</si>
  <si>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</si>
  <si>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</si>
  <si>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</si>
  <si>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</si>
  <si>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</si>
  <si>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</si>
  <si>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</si>
  <si>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</si>
  <si>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</si>
  <si>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</si>
  <si>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</si>
  <si>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</si>
  <si>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</si>
  <si>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</si>
  <si>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</si>
  <si>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</si>
  <si>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</si>
  <si>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</si>
  <si>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</si>
  <si>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</si>
  <si>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</si>
  <si>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</si>
  <si>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</si>
  <si>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</si>
  <si>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</si>
  <si>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</si>
  <si>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</si>
  <si>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</si>
  <si>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</si>
  <si>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</si>
  <si>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</si>
  <si>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</si>
  <si>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</si>
  <si>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</si>
  <si>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</si>
  <si>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</si>
  <si>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</si>
  <si>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</si>
  <si>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</si>
  <si>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</si>
  <si>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</si>
  <si>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</si>
  <si>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</si>
  <si>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</si>
  <si>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</si>
  <si>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</si>
  <si>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</si>
  <si>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</si>
  <si>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</si>
  <si>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</si>
  <si>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</si>
  <si>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</si>
  <si>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</si>
  <si>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</si>
  <si>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</si>
  <si>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</si>
  <si>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</si>
  <si>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</si>
  <si>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</si>
  <si>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</si>
  <si>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</si>
  <si>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</si>
  <si>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</si>
  <si>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</si>
  <si>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</si>
  <si>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</si>
  <si>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</si>
  <si>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</si>
  <si>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</si>
  <si>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</si>
  <si>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</si>
  <si>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</si>
  <si>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</si>
  <si>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</si>
  <si>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</si>
  <si>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</si>
  <si>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</si>
  <si>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</si>
  <si>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</si>
  <si>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</si>
  <si>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</si>
  <si>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</si>
  <si>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</si>
  <si>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</si>
  <si>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</si>
  <si>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</si>
  <si>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</si>
  <si>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</si>
  <si>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</si>
  <si>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</si>
  <si>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</si>
  <si>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</si>
  <si>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</si>
  <si>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</si>
  <si>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</si>
  <si>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</si>
  <si>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</si>
  <si>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</si>
  <si>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</si>
  <si>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</si>
  <si>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</si>
  <si>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</si>
  <si>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</si>
  <si>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</si>
  <si>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</si>
  <si>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</si>
  <si>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</si>
  <si>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</si>
  <si>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</si>
  <si>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</si>
  <si>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</si>
  <si>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</si>
  <si>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</si>
  <si>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</si>
  <si>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</si>
  <si>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</si>
  <si>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</si>
  <si>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</si>
  <si>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</si>
  <si>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</si>
  <si>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</si>
  <si>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</si>
  <si>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</si>
  <si>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</si>
  <si>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</si>
  <si>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</si>
  <si>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</si>
  <si>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</si>
  <si>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</si>
  <si>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</si>
  <si>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</si>
  <si>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</si>
  <si>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</si>
  <si>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</si>
  <si>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</si>
  <si>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</si>
  <si>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</si>
  <si>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</si>
  <si>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</si>
  <si>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</si>
  <si>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</si>
  <si>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</si>
  <si>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</si>
  <si>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</si>
  <si>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</si>
  <si>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</si>
  <si>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</si>
  <si>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</si>
  <si>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</si>
  <si>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</si>
  <si>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</si>
  <si>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</si>
  <si>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</si>
  <si>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</si>
  <si>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</si>
  <si>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</si>
  <si>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</si>
  <si>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</si>
  <si>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ARIOSTO ARDILA SILVA </t>
  </si>
  <si>
    <t>RECTOR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</si>
  <si>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</si>
  <si>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</si>
  <si>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</si>
  <si>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</si>
  <si>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</si>
  <si>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</si>
  <si>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</si>
  <si>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</si>
  <si>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</si>
  <si>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</si>
  <si>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</si>
  <si>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</si>
  <si>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</si>
  <si>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</si>
  <si>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</si>
  <si>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</si>
  <si>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</si>
  <si>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</si>
  <si>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</si>
  <si>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</si>
  <si>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</si>
  <si>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</si>
  <si>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FILA_34</t>
  </si>
  <si>
    <t>PRESTACIÓN DE SERVICIOS COMO APOYO AL PROCESO DE GESTIÒN DOCUMENTAL PARA LA ELABORACIÓN Y/O ACTUALIZACIÒN DEL SISTEMA INTEGRADO DE CONSERVACIÒN (SIC), SISTEMA DE GESTIÒN ELECTRÒNICO DE ARCHIVO (SGDA), DE LOS INSTRUMENTOS ARCHIVÌSTICOS (TRD, TVD, BANTER, TCA, PINAR, PGD) PARA LA ETITC.</t>
  </si>
  <si>
    <t> 80111600 Clase : Servicios de personal temporal</t>
  </si>
  <si>
    <t>LUIS ALFREDO BADEL NAVARRO</t>
  </si>
  <si>
    <t>ALICIA JANETH PEÑA SANCHEZ</t>
  </si>
  <si>
    <t>En ejecución</t>
  </si>
  <si>
    <t>PRESTACIÓN DE SERVICIOS PROFESIONALES PARA APOYO A LA GESTIÓN EN LAS TEMÁTICAS RELACIONADAS CON LA IMPLEMENTACIÓN, SOCIALIZACIÓN, SEGUIMIENTO AL SISTEMA GENERAL DE SEGURIDAD Y SALUD EN EL TRABAJO DE LA ESCUELA TECNOLÓGICA INSTITUTO TÉCNICO CENTRAL</t>
  </si>
  <si>
    <t>YULIANA ANDREA ECHEVARRIA ACERO</t>
  </si>
  <si>
    <t>FÉLIX JORGE ZEA ARIAS</t>
  </si>
  <si>
    <t>Ejecutado</t>
  </si>
  <si>
    <t>PRESTACIÓN DE SERVICIOS COMO APOYO A LA GESTIÓN EN EL ÁREA DE BIENESTAR UNIVERSITARIO PARA DESARROLLAR ACTIVIDADES CON LOS EQUIPOS DE VOLEIBOL DE LA ESCUELA TECNOLÓGICA INSTITUTO TÉCNICO CENTRAL.</t>
  </si>
  <si>
    <t>DANIEL FELIPE ACEVEDO GUEVARA</t>
  </si>
  <si>
    <t>DANIEL FELIPE NIÑO LOPEZ</t>
  </si>
  <si>
    <t>PRESTACIÓN DE SERVICIOS COMO PERSONA NATURAL PARA INSTRUCTOR DE INGLÉS NIVEL B2A, I-2020 DÍAS SÁBADOS EN LA ESCUELA TECNOLÓGICA INSTITUTO TÉCNICO CENTRAL SEDE CENTRO</t>
  </si>
  <si>
    <t>DANIEL FELIPE SANCHEZ ALARCON</t>
  </si>
  <si>
    <t>CAROLINA GARCIA RUIZ</t>
  </si>
  <si>
    <t>NO SE HA FIRMADO EN SECOP</t>
  </si>
  <si>
    <t>CARLOS DNIEL RODRIGUEZ MAYORGA</t>
  </si>
  <si>
    <t>80655429</t>
  </si>
  <si>
    <t>LINA MARCELA RAMIREZ MAHECHA</t>
  </si>
  <si>
    <t xml:space="preserve">NO SE ENCUENTRA EN EL SECOP EL CONTRATO ESTA PENDIENTE LA INFORMACION DE FECHA Y SUPERVISOR SUMINISTRADA POR EL SEÑOR ENRRIQUE y CON LOS COMPOMISOS DE PRESUPUESTO </t>
  </si>
  <si>
    <t>PRESTACIÓN DE SERVICIOS COMO PERSONA NATURAL PARA INSTRUCTOR DE INGLÉS NIVEL A1, I-2020 DÍAS SÁBADOS EN LA ESCUELA TECNOLÓGICA INSTITUTO TÉCNICO CENTRAL SEDE CARVAJAL</t>
  </si>
  <si>
    <t xml:space="preserve">LUZ MERY MUNEVAR MURILLO </t>
  </si>
  <si>
    <t>PRESTACIÓN DE SERVICIOS COMO PERSONA NATURAL PARA INSTRUCTOR DE INGLÉS NIVEL B1B, I-2020 DIAS SABADOS EN LA ESCUELA TECNOLOGICA INSTITUTO TECNICO CENTRAL SEDE CENTRO.</t>
  </si>
  <si>
    <t xml:space="preserve">LUZ NATALIA LOPEZ MOLINA </t>
  </si>
  <si>
    <t>PRESTACIÓN DE SERVICIOS COMO PERSONA NATURAL PARA INSTRUCTOR DE INGLÉS NIVEL B1A, I-2020 DÍAS SÁBADOS EN LA ESCUELA TECNOLÓGICA INSTITUTO TÉCNICO CENTRAL SEDE CENTRO</t>
  </si>
  <si>
    <t>PAULO ANDRES VARGAS RUIZ</t>
  </si>
  <si>
    <t>PRESTACIÓN DE SERVICIOS COMO INSTRUCTOR DE FÍSICA EN PREINGENIERO I-2020 SEDE CENTRO JORNADA NOCHE EN LA ESCUELA TECNOLÓGICA INSTITUTO TÉCNICO CENTRAL</t>
  </si>
  <si>
    <t>SANDRA CATALINA SANCHEZ GUTIERREZ</t>
  </si>
  <si>
    <t xml:space="preserve">NOHEMY GUZMAN GALVIS </t>
  </si>
  <si>
    <t xml:space="preserve">EN APROBAIN EN EL SECOP </t>
  </si>
  <si>
    <t>PRESTACIÓN DE SERVICIOS COMO INSTRUCTOR DE FÍSICA EN PREINGENIERO I-2020 SEDE CENTRO JORNADA TARDE EN LA ESCUELA TECNOLÓGICA INSTITUTO TÉCNICO CENTRAL</t>
  </si>
  <si>
    <t>AMILCAR ARANGO PADILLA</t>
  </si>
  <si>
    <t>PRESTACIÓN DE SERVICIOS COMO INSTRUCTOR DE MATEMÁTICAS EN PREINGENIERO I-2020 SEDE CENTRO JORNADA TARDE EN LA ESCUELA TECNOLÓGICA INSTITUTO TÉCNICO CENTRAL</t>
  </si>
  <si>
    <t xml:space="preserve">ANGELA NOHELIA GOMEZ JIMENEZ </t>
  </si>
  <si>
    <t>PRESTACIÓN DE SERVICIOS COMO INSTRUCTOR DE MATEMÁTICAS EN PREINGENIERO I-2020 SEDE CARVAJAL JORNADA NOCHE EN LA ESCUELA TECNOLÓGICA INSTITUTO TÉCNICO CENTRAL.</t>
  </si>
  <si>
    <t>MARÍA JOHANA TRIVIÑO TORRES</t>
  </si>
  <si>
    <t>PRESTACIÓN DE SERVICIOS COMO INSTRUCTOR DE DIBUJO TÉCNICO EN PREINGENIERO I-2020 SEDE CENTRO JORNADA TARDE Y SEDE CARVAJAL JORNADA NOCHE EN LA ESCUELA TECNOLÓGICA INSTITUTO TÉCNICO CENTRAL</t>
  </si>
  <si>
    <t>OMAR ALEXANDER GARCIA SAAVEDRA</t>
  </si>
  <si>
    <t>PRESTACIÓN DE SERVICIOS COMO INSTRUCTOR DE DIBUJO TÉCNICO EN PREINGENIERO I-2020 SEDE CENTRO JORNADA NOCHE EN LA ESCUELA TECNOLÓGICA INSTITUTO TÉCNICO CENTRAL</t>
  </si>
  <si>
    <t>RAFAEL RICARDO GARZÓN GUTIÉRREZ</t>
  </si>
  <si>
    <t>PRESTACIÓN DE SERVICIOS COMO INSTRUCTOR DE MATEMÁTICAS EN PREINGENIERO I-2020 SEDE CENTRO JORNADA NOCHE EN LA ESCUELA TECNOLÓGICA INSTITUTO TÉCNICO CENTRAL</t>
  </si>
  <si>
    <t xml:space="preserve">VICTOR ALFONSO PRIAS ALARCON </t>
  </si>
  <si>
    <t>PRESTACIÓN DE SERVICIOS COMO INSTRUCTOR DE FÍSICA EN PREINGENIERO I-2020 SEDE CARVAJAL JORNADA NOCHE EN LA ESCUELA TECNOLÓGICA INSTITUTO TÉCNICO CENTRAL</t>
  </si>
  <si>
    <t xml:space="preserve">CARLOS HERNANDEZ </t>
  </si>
  <si>
    <t>PRESTACIÓN DE SERVICIOS COMO INSTRUCTOR DE ORIENTACIÓN PROFESIONAL EN PREINGENIERO I-2020 SEDE CENTRO JORNADA TARDE, NOCHE Y EN SEDE CARVAJAL JORNADA NOCHE EN LA ESCUELA TECNOLÓGICA INSTITUTO TÉCNICO CENTRAL</t>
  </si>
  <si>
    <t xml:space="preserve">DIANA CAROLINA CONTRERAS MANCERA </t>
  </si>
  <si>
    <t>PRESTACIÓN DE SERVICIOS PROFESIONALES PARA APOYAR AL ÁREA DE GESTIÓN DE INFORMÁTICA Y COMUNICACIONES PARA REALIZAR ACTIVIDADES EN PLATAFORMAS DE ADMINISTRACION DE APRENDIZAJE VIRTUALES APOYANDO EL MANTENIMIENTO, SOPORTE, DISEÑO DE CONTENIDOS Y ELABOR</t>
  </si>
  <si>
    <t>9399169</t>
  </si>
  <si>
    <t xml:space="preserve">JUAN CARLOS ALARCON RAMIREZ </t>
  </si>
  <si>
    <t>DAVID LEONARDO TORRES</t>
  </si>
  <si>
    <t>PRESTACIÓN DE SERVICIOS COMO INSTRUCTOR DE COMUNICACIÓN ORAL Y ESCRITA (COE) EN PREINGENIERO I-2020 SEDE CENTRO JORNADA NOCHE EN LA ESCUELA TECNOLÓGICA INSTITUTO TÉCNICO CENTRAL</t>
  </si>
  <si>
    <t xml:space="preserve">CARLOS ANDRES BAQUERO SALAMANCA </t>
  </si>
  <si>
    <t xml:space="preserve">EN APROBA EN EN EL SECOP </t>
  </si>
  <si>
    <t>PRESTACIÓN DE SERVICIOS COMO APOYO A LA GESTIÓN EN EL ÁREA DE ARTES DE BIENESTAR UNIVERSITARIO DE LA ETITC.</t>
  </si>
  <si>
    <t>1014261609</t>
  </si>
  <si>
    <t xml:space="preserve">ANA MARIA ROA </t>
  </si>
  <si>
    <t>PRESTACIÓN DE SERVICIOS COMO INSTRUCTORA DE COMUNICACIÓN ORAL Y ESCRITA (COE) EN PREINGENIERO I-2020 SEDE CENTRO JORNADA TARDE Y SEDE CARVAJAL JORNADA NOCHE EN LA ETITC.</t>
  </si>
  <si>
    <t>HEIDY MILENA DIAZ MARTINEZ</t>
  </si>
  <si>
    <t>PRESTACIÓN DE SERVICIOS PROFESIONALES PARA APOYAR TODAS LAS ACTIVIDADES ACADÉMICAS, OPERATIVAS Y ADMINISTRATIVAS DE LA DECANATURA DE ELECTROMECÁNICA DE LA ESCUELA TECNOLÓGICA INSTITUTO TÉCNICO CENTRAL</t>
  </si>
  <si>
    <t xml:space="preserve">EDWIN ORLANDO LOPEZ DIAZ </t>
  </si>
  <si>
    <t xml:space="preserve">HECTOR RICARDO AMAYA </t>
  </si>
  <si>
    <t>Registrado en marzo pero inicia en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</si>
</sst>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/mm/dd"/>
    <numFmt numFmtId="165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9" fontId="0" fillId="4" borderId="3" xfId="1" applyFont="1" applyFill="1" applyBorder="1" applyAlignment="1" applyProtection="1">
      <alignment vertical="center"/>
      <protection locked="0"/>
    </xf>
    <xf numFmtId="165" fontId="0" fillId="4" borderId="3" xfId="1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0" fontId="0" fillId="0" borderId="0" xfId="0"/>
    <xf numFmtId="164" fontId="0" fillId="5" borderId="3" xfId="0" applyNumberFormat="1" applyFill="1" applyBorder="1" applyAlignment="1" applyProtection="1">
      <alignment vertical="center"/>
      <protection locked="0"/>
    </xf>
    <xf numFmtId="0" fontId="0" fillId="5" borderId="0" xfId="0" applyFill="1"/>
    <xf numFmtId="9" fontId="0" fillId="5" borderId="3" xfId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right" vertical="center"/>
      <protection locked="0"/>
    </xf>
    <xf numFmtId="1" fontId="0" fillId="0" borderId="0" xfId="2" applyNumberFormat="1" applyFont="1"/>
    <xf numFmtId="0" fontId="2" fillId="2" borderId="1" xfId="0" applyFont="1" applyFill="1" applyBorder="1" applyAlignment="1">
      <alignment horizontal="center" vertical="center"/>
    </xf>
    <xf numFmtId="10" fontId="0" fillId="0" borderId="0" xfId="1" applyNumberFormat="1" applyFont="1"/>
    <xf numFmtId="10" fontId="0" fillId="4" borderId="3" xfId="0" applyNumberFormat="1" applyFill="1" applyBorder="1" applyAlignment="1" applyProtection="1">
      <alignment vertical="center"/>
      <protection locked="0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" fontId="0" fillId="5" borderId="0" xfId="2" applyNumberFormat="1" applyFont="1" applyFill="1"/>
    <xf numFmtId="10" fontId="0" fillId="5" borderId="0" xfId="1" applyNumberFormat="1" applyFont="1" applyFill="1"/>
    <xf numFmtId="0" fontId="2" fillId="2" borderId="7" xfId="0" applyFont="1" applyFill="1" applyBorder="1" applyAlignment="1">
      <alignment horizontal="center" vertical="center"/>
    </xf>
    <xf numFmtId="0" fontId="0" fillId="0" borderId="2" xfId="0" applyBorder="1"/>
    <xf numFmtId="0" fontId="0" fillId="4" borderId="8" xfId="0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5" borderId="10" xfId="0" applyFill="1" applyBorder="1" applyAlignment="1">
      <alignment horizontal="center" vertical="center"/>
    </xf>
    <xf numFmtId="9" fontId="0" fillId="4" borderId="8" xfId="1" applyFont="1" applyFill="1" applyBorder="1" applyAlignment="1" applyProtection="1">
      <alignment vertical="center"/>
      <protection locked="0"/>
    </xf>
    <xf numFmtId="1" fontId="0" fillId="0" borderId="2" xfId="2" applyNumberFormat="1" applyFont="1" applyBorder="1"/>
    <xf numFmtId="10" fontId="0" fillId="0" borderId="2" xfId="1" applyNumberFormat="1" applyFont="1" applyBorder="1"/>
    <xf numFmtId="0" fontId="0" fillId="6" borderId="2" xfId="0" applyFill="1" applyBorder="1"/>
    <xf numFmtId="0" fontId="0" fillId="5" borderId="4" xfId="0" applyFill="1" applyBorder="1"/>
    <xf numFmtId="0" fontId="0" fillId="5" borderId="4" xfId="0" applyFill="1" applyBorder="1" applyAlignment="1" applyProtection="1">
      <alignment vertical="center"/>
      <protection locked="0"/>
    </xf>
    <xf numFmtId="164" fontId="0" fillId="5" borderId="4" xfId="0" applyNumberFormat="1" applyFill="1" applyBorder="1" applyAlignment="1" applyProtection="1">
      <alignment vertical="center"/>
      <protection locked="0"/>
    </xf>
    <xf numFmtId="9" fontId="0" fillId="5" borderId="4" xfId="1" applyFont="1" applyFill="1" applyBorder="1" applyAlignment="1" applyProtection="1">
      <alignment vertical="center"/>
      <protection locked="0"/>
    </xf>
    <xf numFmtId="1" fontId="0" fillId="5" borderId="4" xfId="2" applyNumberFormat="1" applyFont="1" applyFill="1" applyBorder="1"/>
    <xf numFmtId="10" fontId="0" fillId="5" borderId="4" xfId="1" applyNumberFormat="1" applyFont="1" applyFill="1" applyBorder="1"/>
    <xf numFmtId="49" fontId="0" fillId="5" borderId="4" xfId="0" applyNumberFormat="1" applyFill="1" applyBorder="1" applyAlignment="1" applyProtection="1">
      <alignment vertical="center"/>
      <protection locked="0"/>
    </xf>
    <xf numFmtId="49" fontId="1" fillId="5" borderId="4" xfId="0" applyNumberFormat="1" applyFont="1" applyFill="1" applyBorder="1" applyAlignment="1">
      <alignment horizontal="right" wrapText="1"/>
    </xf>
    <xf numFmtId="0" fontId="0" fillId="5" borderId="2" xfId="0" applyFill="1" applyBorder="1"/>
    <xf numFmtId="0" fontId="0" fillId="5" borderId="13" xfId="0" applyFill="1" applyBorder="1" applyAlignment="1">
      <alignment horizontal="center" vertical="center"/>
    </xf>
    <xf numFmtId="9" fontId="0" fillId="5" borderId="11" xfId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right" vertical="center"/>
      <protection locked="0"/>
    </xf>
    <xf numFmtId="165" fontId="0" fillId="5" borderId="3" xfId="0" applyNumberFormat="1" applyFill="1" applyBorder="1" applyAlignment="1" applyProtection="1">
      <alignment vertical="center"/>
      <protection locked="0"/>
    </xf>
    <xf numFmtId="10" fontId="0" fillId="5" borderId="3" xfId="0" applyNumberFormat="1" applyFill="1" applyBorder="1" applyAlignment="1" applyProtection="1">
      <alignment vertical="center"/>
      <protection locked="0"/>
    </xf>
    <xf numFmtId="0" fontId="0" fillId="0" borderId="10" xfId="0" applyBorder="1"/>
    <xf numFmtId="0" fontId="0" fillId="4" borderId="10" xfId="0" applyFill="1" applyBorder="1" applyAlignment="1" applyProtection="1">
      <alignment vertical="center"/>
      <protection locked="0"/>
    </xf>
    <xf numFmtId="164" fontId="0" fillId="4" borderId="10" xfId="0" applyNumberFormat="1" applyFill="1" applyBorder="1" applyAlignment="1" applyProtection="1">
      <alignment vertical="center"/>
      <protection locked="0"/>
    </xf>
    <xf numFmtId="164" fontId="0" fillId="5" borderId="10" xfId="0" applyNumberFormat="1" applyFill="1" applyBorder="1" applyAlignment="1" applyProtection="1">
      <alignment vertical="center"/>
      <protection locked="0"/>
    </xf>
    <xf numFmtId="9" fontId="0" fillId="5" borderId="10" xfId="1" applyFont="1" applyFill="1" applyBorder="1" applyAlignment="1" applyProtection="1">
      <alignment vertical="center"/>
      <protection locked="0"/>
    </xf>
    <xf numFmtId="1" fontId="0" fillId="0" borderId="10" xfId="2" applyNumberFormat="1" applyFont="1" applyBorder="1"/>
    <xf numFmtId="10" fontId="0" fillId="0" borderId="10" xfId="1" applyNumberFormat="1" applyFont="1" applyBorder="1"/>
    <xf numFmtId="0" fontId="0" fillId="4" borderId="11" xfId="0" applyFill="1" applyBorder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5" borderId="17" xfId="0" applyFill="1" applyBorder="1"/>
    <xf numFmtId="0" fontId="0" fillId="5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4" fontId="0" fillId="0" borderId="19" xfId="0" applyNumberFormat="1" applyBorder="1"/>
    <xf numFmtId="0" fontId="0" fillId="5" borderId="21" xfId="0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5" fillId="0" borderId="2" xfId="0" applyFont="1" applyBorder="1"/>
    <xf numFmtId="0" fontId="6" fillId="0" borderId="2" xfId="0" applyFont="1" applyBorder="1"/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compromisos%20mes%20de%20marz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0)"/>
    </sheetNames>
    <sheetDataSet>
      <sheetData sheetId="0">
        <row r="38">
          <cell r="AI38" t="str">
            <v>PRESTACIÓN DE SERVICIOS COMO PERSONA NATURAL PARA INSTRUCTOR DE INGLÉS NIVEL B2B, I-2020 DIAS SABADOS EN LA ESCUELA TECNOLOGICA INSTITUTO TECNICO CENTRAL SEDE CENTRO.</v>
          </cell>
        </row>
        <row r="39">
          <cell r="AI39" t="str">
            <v>PRESTACIÓN DE SERVICIOS COMO PERSONA NATURAL PARA INSTRUCTOR DE INGLÉS NIVEL A2, I-2020 DIAS SABADOS EN LA ESCUELA TECNOLOGICA INSTITUTO TECNICO CENTRAL SEDE CENTRO.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5103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34.28515625" customWidth="1"/>
    <col min="58" max="58" width="8.7109375" hidden="1" customWidth="1"/>
    <col min="59" max="256" width="8" hidden="1"/>
    <col min="257" max="257" width="16.42578125" hidden="1" customWidth="1"/>
    <col min="258" max="258" width="10.7109375" hidden="1" customWidth="1"/>
    <col min="259" max="259" width="0" hidden="1" customWidth="1"/>
  </cols>
  <sheetData>
    <row r="1" spans="1:259" x14ac:dyDescent="0.25">
      <c r="B1" s="1" t="s">
        <v>0</v>
      </c>
      <c r="C1" s="1">
        <v>59</v>
      </c>
      <c r="D1" s="1" t="s">
        <v>1</v>
      </c>
    </row>
    <row r="2" spans="1:259" x14ac:dyDescent="0.25">
      <c r="B2" s="1" t="s">
        <v>2</v>
      </c>
      <c r="C2" s="1">
        <v>423</v>
      </c>
      <c r="D2" s="1" t="s">
        <v>3</v>
      </c>
    </row>
    <row r="3" spans="1:259" x14ac:dyDescent="0.25">
      <c r="B3" s="1" t="s">
        <v>4</v>
      </c>
      <c r="C3" s="1">
        <v>1</v>
      </c>
    </row>
    <row r="4" spans="1:259" x14ac:dyDescent="0.25">
      <c r="B4" s="1" t="s">
        <v>5</v>
      </c>
      <c r="C4" s="1">
        <v>379</v>
      </c>
    </row>
    <row r="5" spans="1:259" x14ac:dyDescent="0.25">
      <c r="B5" s="1" t="s">
        <v>6</v>
      </c>
      <c r="C5" s="5">
        <v>43921</v>
      </c>
    </row>
    <row r="6" spans="1:259" x14ac:dyDescent="0.25">
      <c r="B6" s="1" t="s">
        <v>7</v>
      </c>
      <c r="C6" s="1">
        <v>1</v>
      </c>
      <c r="D6" s="1" t="s">
        <v>8</v>
      </c>
    </row>
    <row r="8" spans="1:259" x14ac:dyDescent="0.25">
      <c r="A8" s="1" t="s">
        <v>9</v>
      </c>
      <c r="B8" s="81" t="s">
        <v>10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</row>
    <row r="9" spans="1:259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259" ht="15.75" thickBot="1" x14ac:dyDescent="0.3">
      <c r="C10" s="1" t="s">
        <v>11</v>
      </c>
      <c r="D10" s="1" t="s">
        <v>12</v>
      </c>
      <c r="E10" s="28" t="s">
        <v>13</v>
      </c>
      <c r="F10" s="28" t="s">
        <v>14</v>
      </c>
      <c r="G10" s="28" t="s">
        <v>15</v>
      </c>
      <c r="H10" s="28" t="s">
        <v>16</v>
      </c>
      <c r="I10" s="28" t="s">
        <v>17</v>
      </c>
      <c r="J10" s="28" t="s">
        <v>18</v>
      </c>
      <c r="K10" s="28" t="s">
        <v>19</v>
      </c>
      <c r="L10" s="28" t="s">
        <v>20</v>
      </c>
      <c r="M10" s="28" t="s">
        <v>21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29</v>
      </c>
      <c r="V10" s="28" t="s">
        <v>30</v>
      </c>
      <c r="W10" s="28" t="s">
        <v>31</v>
      </c>
      <c r="X10" s="28" t="s">
        <v>32</v>
      </c>
      <c r="Y10" s="28" t="s">
        <v>33</v>
      </c>
      <c r="Z10" s="28" t="s">
        <v>34</v>
      </c>
      <c r="AA10" s="28" t="s">
        <v>35</v>
      </c>
      <c r="AB10" s="28" t="s">
        <v>36</v>
      </c>
      <c r="AC10" s="28" t="s">
        <v>37</v>
      </c>
      <c r="AD10" s="28" t="s">
        <v>38</v>
      </c>
      <c r="AE10" s="28" t="s">
        <v>39</v>
      </c>
      <c r="AF10" s="28" t="s">
        <v>40</v>
      </c>
      <c r="AG10" s="28" t="s">
        <v>41</v>
      </c>
      <c r="AH10" s="28" t="s">
        <v>42</v>
      </c>
      <c r="AI10" s="28" t="s">
        <v>43</v>
      </c>
      <c r="AJ10" s="28" t="s">
        <v>44</v>
      </c>
      <c r="AK10" s="28" t="s">
        <v>45</v>
      </c>
      <c r="AL10" s="28" t="s">
        <v>46</v>
      </c>
      <c r="AM10" s="28" t="s">
        <v>47</v>
      </c>
      <c r="AN10" s="28" t="s">
        <v>48</v>
      </c>
      <c r="AO10" s="28" t="s">
        <v>49</v>
      </c>
      <c r="AP10" s="28" t="s">
        <v>50</v>
      </c>
      <c r="AQ10" s="28" t="s">
        <v>51</v>
      </c>
      <c r="AR10" s="28" t="s">
        <v>52</v>
      </c>
      <c r="AS10" s="28" t="s">
        <v>53</v>
      </c>
      <c r="AT10" s="28" t="s">
        <v>54</v>
      </c>
      <c r="AU10" s="28" t="s">
        <v>55</v>
      </c>
      <c r="AV10" s="28" t="s">
        <v>56</v>
      </c>
      <c r="AW10" s="28" t="s">
        <v>57</v>
      </c>
      <c r="AX10" s="28" t="s">
        <v>58</v>
      </c>
      <c r="AY10" s="28" t="s">
        <v>59</v>
      </c>
      <c r="AZ10" s="28" t="s">
        <v>60</v>
      </c>
      <c r="BA10" s="28" t="s">
        <v>61</v>
      </c>
      <c r="BB10" s="28" t="s">
        <v>62</v>
      </c>
      <c r="BC10" s="28" t="s">
        <v>63</v>
      </c>
      <c r="BD10" s="28" t="s">
        <v>64</v>
      </c>
      <c r="BE10" s="28" t="s">
        <v>65</v>
      </c>
      <c r="IW10" s="13">
        <v>43921</v>
      </c>
    </row>
    <row r="11" spans="1:259" ht="15.75" thickBot="1" x14ac:dyDescent="0.3">
      <c r="A11" s="1">
        <v>1</v>
      </c>
      <c r="B11" t="s">
        <v>66</v>
      </c>
      <c r="C11" s="4" t="s">
        <v>67</v>
      </c>
      <c r="D11" s="8" t="s">
        <v>67</v>
      </c>
      <c r="E11" s="4">
        <v>95</v>
      </c>
      <c r="F11" s="3">
        <v>43892</v>
      </c>
      <c r="G11" s="4" t="s">
        <v>318</v>
      </c>
      <c r="H11" s="4">
        <v>91236175</v>
      </c>
      <c r="I11" s="4" t="s">
        <v>319</v>
      </c>
      <c r="J11" s="8" t="s">
        <v>70</v>
      </c>
      <c r="K11" s="4" t="s">
        <v>343</v>
      </c>
      <c r="L11" s="4" t="s">
        <v>83</v>
      </c>
      <c r="M11" s="4" t="s">
        <v>155</v>
      </c>
      <c r="N11" s="4" t="s">
        <v>67</v>
      </c>
      <c r="O11" s="69" t="s">
        <v>67</v>
      </c>
      <c r="P11" s="70" t="s">
        <v>344</v>
      </c>
      <c r="Q11" s="4">
        <v>19000000</v>
      </c>
      <c r="R11" s="4" t="s">
        <v>81</v>
      </c>
      <c r="S11" s="4"/>
      <c r="T11" s="4" t="s">
        <v>67</v>
      </c>
      <c r="U11" s="4" t="s">
        <v>74</v>
      </c>
      <c r="V11" s="4" t="s">
        <v>99</v>
      </c>
      <c r="W11" s="4">
        <v>1010178033</v>
      </c>
      <c r="X11" s="4"/>
      <c r="Y11" s="4" t="s">
        <v>67</v>
      </c>
      <c r="Z11" s="4" t="s">
        <v>67</v>
      </c>
      <c r="AA11" s="4" t="s">
        <v>345</v>
      </c>
      <c r="AB11" s="4" t="s">
        <v>126</v>
      </c>
      <c r="AC11" s="4" t="s">
        <v>123</v>
      </c>
      <c r="AD11" s="3" t="s">
        <v>67</v>
      </c>
      <c r="AE11" s="4" t="s">
        <v>90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99</v>
      </c>
      <c r="AM11" s="4">
        <v>51709630</v>
      </c>
      <c r="AN11" s="4"/>
      <c r="AO11" s="4" t="s">
        <v>67</v>
      </c>
      <c r="AP11" s="4" t="s">
        <v>67</v>
      </c>
      <c r="AQ11" s="4" t="s">
        <v>346</v>
      </c>
      <c r="AR11" s="4">
        <f>(AY11-AX11)</f>
        <v>273</v>
      </c>
      <c r="AS11" s="4" t="s">
        <v>103</v>
      </c>
      <c r="AT11" s="4"/>
      <c r="AU11" s="4" t="s">
        <v>113</v>
      </c>
      <c r="AV11" s="4"/>
      <c r="AW11" s="4"/>
      <c r="AX11" s="3">
        <v>43892</v>
      </c>
      <c r="AY11" s="3">
        <v>44165</v>
      </c>
      <c r="AZ11" s="71">
        <v>44285</v>
      </c>
      <c r="BA11" s="12">
        <f t="shared" ref="BA11:BA33" si="0">BD11</f>
        <v>2.0482092408639387E-2</v>
      </c>
      <c r="BB11" s="12">
        <f t="shared" ref="BB11:BB33" si="1">BD11</f>
        <v>2.0482092408639387E-2</v>
      </c>
      <c r="BC11" s="12">
        <f t="shared" ref="BC11:BC33" si="2">BD11</f>
        <v>2.0482092408639387E-2</v>
      </c>
      <c r="BD11" s="12">
        <f>IY11</f>
        <v>2.0482092408639387E-2</v>
      </c>
      <c r="BE11" s="4" t="s">
        <v>347</v>
      </c>
      <c r="BF11" s="29"/>
      <c r="IW11">
        <f>(AX11-AY11)</f>
        <v>-273</v>
      </c>
      <c r="IX11" s="20">
        <f>DAYS360(AX11,IW10)</f>
        <v>29</v>
      </c>
      <c r="IY11" s="22">
        <f>(IX11*31/AX11)</f>
        <v>2.0482092408639387E-2</v>
      </c>
    </row>
    <row r="12" spans="1:259" ht="15.75" thickBot="1" x14ac:dyDescent="0.3">
      <c r="A12" s="1">
        <v>2</v>
      </c>
      <c r="B12" s="7" t="s">
        <v>320</v>
      </c>
      <c r="C12" s="4" t="s">
        <v>67</v>
      </c>
      <c r="D12" s="8" t="s">
        <v>67</v>
      </c>
      <c r="E12" s="4">
        <v>96</v>
      </c>
      <c r="F12" s="3">
        <v>43896</v>
      </c>
      <c r="G12" s="4" t="s">
        <v>318</v>
      </c>
      <c r="H12" s="4">
        <v>91236175</v>
      </c>
      <c r="I12" s="4" t="s">
        <v>319</v>
      </c>
      <c r="J12" s="8" t="s">
        <v>70</v>
      </c>
      <c r="K12" s="4" t="s">
        <v>348</v>
      </c>
      <c r="L12" s="4" t="s">
        <v>83</v>
      </c>
      <c r="M12" s="4" t="s">
        <v>155</v>
      </c>
      <c r="N12" s="4" t="s">
        <v>67</v>
      </c>
      <c r="O12" s="2" t="s">
        <v>67</v>
      </c>
      <c r="P12" s="10" t="s">
        <v>344</v>
      </c>
      <c r="Q12" s="4">
        <v>3000000</v>
      </c>
      <c r="R12" s="4" t="s">
        <v>81</v>
      </c>
      <c r="S12" s="4"/>
      <c r="T12" s="4" t="s">
        <v>67</v>
      </c>
      <c r="U12" s="4" t="s">
        <v>74</v>
      </c>
      <c r="V12" s="4" t="s">
        <v>99</v>
      </c>
      <c r="W12" s="4">
        <v>1079232318</v>
      </c>
      <c r="X12" s="4"/>
      <c r="Y12" s="4" t="s">
        <v>67</v>
      </c>
      <c r="Z12" s="4" t="s">
        <v>67</v>
      </c>
      <c r="AA12" s="4" t="s">
        <v>349</v>
      </c>
      <c r="AB12" s="4" t="s">
        <v>126</v>
      </c>
      <c r="AC12" s="4" t="s">
        <v>123</v>
      </c>
      <c r="AD12" s="3" t="s">
        <v>67</v>
      </c>
      <c r="AE12" s="4" t="s">
        <v>90</v>
      </c>
      <c r="AF12" s="4" t="s">
        <v>67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99</v>
      </c>
      <c r="AM12" s="4">
        <v>79397682</v>
      </c>
      <c r="AN12" s="4"/>
      <c r="AO12" s="4" t="s">
        <v>67</v>
      </c>
      <c r="AP12" s="4" t="s">
        <v>67</v>
      </c>
      <c r="AQ12" s="4" t="s">
        <v>350</v>
      </c>
      <c r="AR12" s="4">
        <f t="shared" ref="AR12:AR33" si="3">(AY12-AX12)</f>
        <v>25</v>
      </c>
      <c r="AS12" s="4" t="s">
        <v>103</v>
      </c>
      <c r="AT12" s="4"/>
      <c r="AU12" s="4" t="s">
        <v>113</v>
      </c>
      <c r="AV12" s="4"/>
      <c r="AW12" s="4"/>
      <c r="AX12" s="3">
        <v>43896</v>
      </c>
      <c r="AY12" s="3">
        <v>43921</v>
      </c>
      <c r="AZ12" s="3">
        <v>44042</v>
      </c>
      <c r="BA12" s="11">
        <f t="shared" si="0"/>
        <v>1</v>
      </c>
      <c r="BB12" s="11">
        <f t="shared" si="1"/>
        <v>1</v>
      </c>
      <c r="BC12" s="11">
        <f t="shared" si="2"/>
        <v>1</v>
      </c>
      <c r="BD12" s="11">
        <v>1</v>
      </c>
      <c r="BE12" s="4" t="s">
        <v>351</v>
      </c>
      <c r="BF12" s="29"/>
      <c r="IW12" s="14">
        <f t="shared" ref="IW12:IW35" si="4">(AX12-AY12)</f>
        <v>-25</v>
      </c>
      <c r="IX12" s="20">
        <f>DAYS360(AX12,AY12)</f>
        <v>25</v>
      </c>
      <c r="IY12" s="22">
        <f t="shared" ref="IY12:IY35" si="5">(IX12*31/AX12)</f>
        <v>1.7655367231638418E-2</v>
      </c>
    </row>
    <row r="13" spans="1:259" s="29" customFormat="1" x14ac:dyDescent="0.25">
      <c r="A13" s="28">
        <v>3</v>
      </c>
      <c r="B13" s="29" t="s">
        <v>321</v>
      </c>
      <c r="C13" s="30" t="s">
        <v>67</v>
      </c>
      <c r="D13" s="32" t="s">
        <v>67</v>
      </c>
      <c r="E13" s="30">
        <v>97</v>
      </c>
      <c r="F13" s="31">
        <v>43902</v>
      </c>
      <c r="G13" s="30" t="s">
        <v>318</v>
      </c>
      <c r="H13" s="30">
        <v>91236175</v>
      </c>
      <c r="I13" s="30" t="s">
        <v>319</v>
      </c>
      <c r="J13" s="32" t="s">
        <v>70</v>
      </c>
      <c r="K13" s="30" t="s">
        <v>352</v>
      </c>
      <c r="L13" s="30" t="s">
        <v>83</v>
      </c>
      <c r="M13" s="30" t="s">
        <v>155</v>
      </c>
      <c r="N13" s="30" t="s">
        <v>67</v>
      </c>
      <c r="O13" s="2" t="s">
        <v>67</v>
      </c>
      <c r="P13" s="33" t="s">
        <v>344</v>
      </c>
      <c r="Q13" s="30">
        <v>20700000</v>
      </c>
      <c r="R13" s="30" t="s">
        <v>81</v>
      </c>
      <c r="S13" s="30"/>
      <c r="T13" s="30" t="s">
        <v>67</v>
      </c>
      <c r="U13" s="30" t="s">
        <v>74</v>
      </c>
      <c r="V13" s="30" t="s">
        <v>99</v>
      </c>
      <c r="W13" s="30">
        <v>1071630673</v>
      </c>
      <c r="X13" s="30"/>
      <c r="Y13" s="30" t="s">
        <v>67</v>
      </c>
      <c r="Z13" s="30" t="s">
        <v>67</v>
      </c>
      <c r="AA13" s="30" t="s">
        <v>353</v>
      </c>
      <c r="AB13" s="30" t="s">
        <v>126</v>
      </c>
      <c r="AC13" s="30" t="s">
        <v>123</v>
      </c>
      <c r="AD13" s="31" t="s">
        <v>67</v>
      </c>
      <c r="AE13" s="30" t="s">
        <v>90</v>
      </c>
      <c r="AF13" s="30" t="s">
        <v>67</v>
      </c>
      <c r="AG13" s="30"/>
      <c r="AH13" s="30"/>
      <c r="AI13" s="30" t="s">
        <v>67</v>
      </c>
      <c r="AJ13" s="30" t="s">
        <v>67</v>
      </c>
      <c r="AK13" s="30" t="s">
        <v>67</v>
      </c>
      <c r="AL13" s="30" t="s">
        <v>99</v>
      </c>
      <c r="AM13" s="30">
        <v>80854440</v>
      </c>
      <c r="AN13" s="30"/>
      <c r="AO13" s="30" t="s">
        <v>67</v>
      </c>
      <c r="AP13" s="30" t="s">
        <v>67</v>
      </c>
      <c r="AQ13" s="30" t="s">
        <v>354</v>
      </c>
      <c r="AR13" s="30">
        <f t="shared" si="3"/>
        <v>263</v>
      </c>
      <c r="AS13" s="30" t="s">
        <v>103</v>
      </c>
      <c r="AT13" s="30"/>
      <c r="AU13" s="30" t="s">
        <v>113</v>
      </c>
      <c r="AV13" s="30"/>
      <c r="AW13" s="30"/>
      <c r="AX13" s="31">
        <v>43902</v>
      </c>
      <c r="AY13" s="31">
        <v>44165</v>
      </c>
      <c r="AZ13" s="31">
        <v>44285</v>
      </c>
      <c r="BA13" s="34">
        <f t="shared" si="0"/>
        <v>0.18217848845155118</v>
      </c>
      <c r="BB13" s="34">
        <f t="shared" si="1"/>
        <v>0.18217848845155118</v>
      </c>
      <c r="BC13" s="34">
        <f t="shared" si="2"/>
        <v>0.18217848845155118</v>
      </c>
      <c r="BD13" s="34">
        <f t="shared" ref="BD13:BD30" si="6">IY13</f>
        <v>0.18217848845155118</v>
      </c>
      <c r="BE13" s="30" t="s">
        <v>347</v>
      </c>
      <c r="IW13" s="29">
        <f t="shared" si="4"/>
        <v>-263</v>
      </c>
      <c r="IX13" s="35">
        <f t="shared" ref="IX13:IX35" si="7">DAYS360(AX13,AY13)</f>
        <v>258</v>
      </c>
      <c r="IY13" s="36">
        <f t="shared" si="5"/>
        <v>0.18217848845155118</v>
      </c>
    </row>
    <row r="14" spans="1:259" s="38" customFormat="1" x14ac:dyDescent="0.25">
      <c r="A14" s="21">
        <v>4</v>
      </c>
      <c r="B14" s="38" t="s">
        <v>322</v>
      </c>
      <c r="C14" s="39" t="s">
        <v>67</v>
      </c>
      <c r="D14" s="65" t="s">
        <v>67</v>
      </c>
      <c r="E14" s="72">
        <v>98</v>
      </c>
      <c r="F14" s="40">
        <v>43902</v>
      </c>
      <c r="G14" s="39" t="s">
        <v>318</v>
      </c>
      <c r="H14" s="39">
        <v>91236175</v>
      </c>
      <c r="I14" s="39" t="s">
        <v>319</v>
      </c>
      <c r="J14" s="39" t="s">
        <v>70</v>
      </c>
      <c r="K14" s="39" t="s">
        <v>355</v>
      </c>
      <c r="L14" s="39" t="s">
        <v>83</v>
      </c>
      <c r="M14" s="39" t="s">
        <v>155</v>
      </c>
      <c r="N14" s="39" t="s">
        <v>67</v>
      </c>
      <c r="O14" s="2" t="s">
        <v>67</v>
      </c>
      <c r="P14" s="10" t="s">
        <v>344</v>
      </c>
      <c r="Q14" s="39">
        <v>3500000</v>
      </c>
      <c r="R14" s="39" t="s">
        <v>81</v>
      </c>
      <c r="S14" s="39"/>
      <c r="T14" s="39" t="s">
        <v>67</v>
      </c>
      <c r="U14" s="39" t="s">
        <v>74</v>
      </c>
      <c r="V14" s="39" t="s">
        <v>99</v>
      </c>
      <c r="W14" s="39">
        <v>1032411898</v>
      </c>
      <c r="X14" s="39"/>
      <c r="Y14" s="39" t="s">
        <v>67</v>
      </c>
      <c r="Z14" s="39" t="s">
        <v>67</v>
      </c>
      <c r="AA14" s="39" t="s">
        <v>356</v>
      </c>
      <c r="AB14" s="39" t="s">
        <v>126</v>
      </c>
      <c r="AC14" s="39" t="s">
        <v>123</v>
      </c>
      <c r="AD14" s="40" t="s">
        <v>67</v>
      </c>
      <c r="AE14" s="39" t="s">
        <v>90</v>
      </c>
      <c r="AF14" s="39" t="s">
        <v>67</v>
      </c>
      <c r="AG14" s="39"/>
      <c r="AH14" s="39"/>
      <c r="AI14" s="39" t="s">
        <v>67</v>
      </c>
      <c r="AJ14" s="39" t="s">
        <v>67</v>
      </c>
      <c r="AK14" s="39" t="s">
        <v>67</v>
      </c>
      <c r="AL14" s="39" t="s">
        <v>99</v>
      </c>
      <c r="AM14" s="39">
        <v>52376674</v>
      </c>
      <c r="AN14" s="39"/>
      <c r="AO14" s="39" t="s">
        <v>67</v>
      </c>
      <c r="AP14" s="39" t="s">
        <v>67</v>
      </c>
      <c r="AQ14" s="39" t="s">
        <v>357</v>
      </c>
      <c r="AR14" s="39">
        <f t="shared" si="3"/>
        <v>116</v>
      </c>
      <c r="AS14" s="39" t="s">
        <v>103</v>
      </c>
      <c r="AT14" s="39"/>
      <c r="AU14" s="39" t="s">
        <v>113</v>
      </c>
      <c r="AV14" s="39"/>
      <c r="AW14" s="39"/>
      <c r="AX14" s="40">
        <v>43902</v>
      </c>
      <c r="AY14" s="40">
        <v>44018</v>
      </c>
      <c r="AZ14" s="40">
        <v>44141</v>
      </c>
      <c r="BA14" s="41">
        <f t="shared" si="0"/>
        <v>8.0497471641383087E-2</v>
      </c>
      <c r="BB14" s="41">
        <f t="shared" si="1"/>
        <v>8.0497471641383087E-2</v>
      </c>
      <c r="BC14" s="41">
        <f t="shared" si="2"/>
        <v>8.0497471641383087E-2</v>
      </c>
      <c r="BD14" s="41">
        <f t="shared" si="6"/>
        <v>8.0497471641383087E-2</v>
      </c>
      <c r="BE14" s="73" t="s">
        <v>347</v>
      </c>
      <c r="BF14" s="67" t="s">
        <v>358</v>
      </c>
      <c r="IW14" s="38">
        <f t="shared" si="4"/>
        <v>-116</v>
      </c>
      <c r="IX14" s="42">
        <f t="shared" si="7"/>
        <v>114</v>
      </c>
      <c r="IY14" s="43">
        <f t="shared" si="5"/>
        <v>8.0497471641383087E-2</v>
      </c>
    </row>
    <row r="15" spans="1:259" s="38" customFormat="1" x14ac:dyDescent="0.25">
      <c r="A15" s="21">
        <v>5</v>
      </c>
      <c r="B15" s="38" t="s">
        <v>323</v>
      </c>
      <c r="C15" s="39" t="s">
        <v>67</v>
      </c>
      <c r="D15" s="65" t="s">
        <v>67</v>
      </c>
      <c r="E15" s="72">
        <v>99</v>
      </c>
      <c r="F15" s="40">
        <v>43902</v>
      </c>
      <c r="G15" s="39" t="s">
        <v>318</v>
      </c>
      <c r="H15" s="39">
        <v>91236175</v>
      </c>
      <c r="I15" s="39" t="s">
        <v>319</v>
      </c>
      <c r="J15" s="39" t="s">
        <v>70</v>
      </c>
      <c r="K15" s="44" t="str">
        <f>'[1]Exportar (20)'!$AI$38</f>
        <v>PRESTACIÓN DE SERVICIOS COMO PERSONA NATURAL PARA INSTRUCTOR DE INGLÉS NIVEL B2B, I-2020 DIAS SABADOS EN LA ESCUELA TECNOLOGICA INSTITUTO TECNICO CENTRAL SEDE CENTRO.</v>
      </c>
      <c r="L15" s="39" t="s">
        <v>83</v>
      </c>
      <c r="M15" s="39" t="s">
        <v>155</v>
      </c>
      <c r="N15" s="39" t="s">
        <v>67</v>
      </c>
      <c r="O15" s="2" t="s">
        <v>67</v>
      </c>
      <c r="P15" s="10" t="s">
        <v>344</v>
      </c>
      <c r="Q15" s="39">
        <v>3500000</v>
      </c>
      <c r="R15" s="39" t="s">
        <v>81</v>
      </c>
      <c r="S15" s="39"/>
      <c r="T15" s="39" t="s">
        <v>67</v>
      </c>
      <c r="U15" s="39" t="s">
        <v>74</v>
      </c>
      <c r="V15" s="39" t="s">
        <v>99</v>
      </c>
      <c r="W15" s="45" t="s">
        <v>360</v>
      </c>
      <c r="X15" s="39"/>
      <c r="Y15" s="39" t="s">
        <v>67</v>
      </c>
      <c r="Z15" s="39" t="s">
        <v>67</v>
      </c>
      <c r="AA15" s="39" t="s">
        <v>359</v>
      </c>
      <c r="AB15" s="39" t="s">
        <v>126</v>
      </c>
      <c r="AC15" s="39" t="s">
        <v>123</v>
      </c>
      <c r="AD15" s="40" t="s">
        <v>67</v>
      </c>
      <c r="AE15" s="39" t="s">
        <v>90</v>
      </c>
      <c r="AF15" s="39" t="s">
        <v>67</v>
      </c>
      <c r="AG15" s="39"/>
      <c r="AH15" s="39"/>
      <c r="AI15" s="39" t="s">
        <v>67</v>
      </c>
      <c r="AJ15" s="39" t="s">
        <v>67</v>
      </c>
      <c r="AK15" s="39" t="s">
        <v>67</v>
      </c>
      <c r="AL15" s="39" t="s">
        <v>99</v>
      </c>
      <c r="AM15" s="39">
        <v>52376674</v>
      </c>
      <c r="AN15" s="39"/>
      <c r="AO15" s="39" t="s">
        <v>67</v>
      </c>
      <c r="AP15" s="39" t="s">
        <v>67</v>
      </c>
      <c r="AQ15" s="39" t="s">
        <v>357</v>
      </c>
      <c r="AR15" s="39">
        <f t="shared" si="3"/>
        <v>116</v>
      </c>
      <c r="AS15" s="39" t="s">
        <v>103</v>
      </c>
      <c r="AT15" s="39"/>
      <c r="AU15" s="39" t="s">
        <v>113</v>
      </c>
      <c r="AV15" s="39"/>
      <c r="AW15" s="39"/>
      <c r="AX15" s="40">
        <v>43902</v>
      </c>
      <c r="AY15" s="40">
        <v>44018</v>
      </c>
      <c r="AZ15" s="40">
        <v>44141</v>
      </c>
      <c r="BA15" s="41">
        <f t="shared" si="0"/>
        <v>8.0497471641383087E-2</v>
      </c>
      <c r="BB15" s="41">
        <f t="shared" si="1"/>
        <v>8.0497471641383087E-2</v>
      </c>
      <c r="BC15" s="41">
        <f t="shared" si="2"/>
        <v>8.0497471641383087E-2</v>
      </c>
      <c r="BD15" s="41">
        <f t="shared" si="6"/>
        <v>8.0497471641383087E-2</v>
      </c>
      <c r="BE15" s="73" t="s">
        <v>347</v>
      </c>
      <c r="BF15" s="67" t="s">
        <v>362</v>
      </c>
      <c r="IW15" s="38">
        <f t="shared" si="4"/>
        <v>-116</v>
      </c>
      <c r="IX15" s="42">
        <f t="shared" si="7"/>
        <v>114</v>
      </c>
      <c r="IY15" s="43">
        <f t="shared" si="5"/>
        <v>8.0497471641383087E-2</v>
      </c>
    </row>
    <row r="16" spans="1:259" s="38" customFormat="1" x14ac:dyDescent="0.25">
      <c r="A16" s="28">
        <v>6</v>
      </c>
      <c r="B16" s="38" t="s">
        <v>324</v>
      </c>
      <c r="C16" s="39" t="s">
        <v>67</v>
      </c>
      <c r="D16" s="65" t="s">
        <v>67</v>
      </c>
      <c r="E16" s="72">
        <v>100</v>
      </c>
      <c r="F16" s="40">
        <v>43902</v>
      </c>
      <c r="G16" s="39" t="s">
        <v>318</v>
      </c>
      <c r="H16" s="39">
        <v>91236175</v>
      </c>
      <c r="I16" s="39" t="s">
        <v>319</v>
      </c>
      <c r="J16" s="39" t="s">
        <v>70</v>
      </c>
      <c r="K16" s="44" t="str">
        <f>'[1]Exportar (20)'!$AI$39</f>
        <v>PRESTACIÓN DE SERVICIOS COMO PERSONA NATURAL PARA INSTRUCTOR DE INGLÉS NIVEL A2, I-2020 DIAS SABADOS EN LA ESCUELA TECNOLOGICA INSTITUTO TECNICO CENTRAL SEDE CENTRO.</v>
      </c>
      <c r="L16" s="39" t="s">
        <v>83</v>
      </c>
      <c r="M16" s="39" t="s">
        <v>155</v>
      </c>
      <c r="N16" s="39" t="s">
        <v>67</v>
      </c>
      <c r="O16" s="2" t="s">
        <v>67</v>
      </c>
      <c r="P16" s="10" t="s">
        <v>344</v>
      </c>
      <c r="Q16" s="39">
        <v>4200000</v>
      </c>
      <c r="R16" s="39" t="s">
        <v>81</v>
      </c>
      <c r="S16" s="39"/>
      <c r="T16" s="39" t="s">
        <v>67</v>
      </c>
      <c r="U16" s="39" t="s">
        <v>74</v>
      </c>
      <c r="V16" s="39" t="s">
        <v>99</v>
      </c>
      <c r="W16" s="39">
        <v>1022967807</v>
      </c>
      <c r="X16" s="39"/>
      <c r="Y16" s="39" t="s">
        <v>67</v>
      </c>
      <c r="Z16" s="39" t="s">
        <v>67</v>
      </c>
      <c r="AA16" s="39" t="s">
        <v>361</v>
      </c>
      <c r="AB16" s="39" t="s">
        <v>126</v>
      </c>
      <c r="AC16" s="39" t="s">
        <v>123</v>
      </c>
      <c r="AD16" s="40" t="s">
        <v>67</v>
      </c>
      <c r="AE16" s="39" t="s">
        <v>90</v>
      </c>
      <c r="AF16" s="39" t="s">
        <v>67</v>
      </c>
      <c r="AG16" s="39"/>
      <c r="AH16" s="39"/>
      <c r="AI16" s="39" t="s">
        <v>67</v>
      </c>
      <c r="AJ16" s="39" t="s">
        <v>67</v>
      </c>
      <c r="AK16" s="39" t="s">
        <v>67</v>
      </c>
      <c r="AL16" s="39" t="s">
        <v>99</v>
      </c>
      <c r="AM16" s="39">
        <v>52376674</v>
      </c>
      <c r="AN16" s="39"/>
      <c r="AO16" s="39" t="s">
        <v>67</v>
      </c>
      <c r="AP16" s="39" t="s">
        <v>67</v>
      </c>
      <c r="AQ16" s="39" t="s">
        <v>357</v>
      </c>
      <c r="AR16" s="39">
        <f t="shared" si="3"/>
        <v>116</v>
      </c>
      <c r="AS16" s="39" t="s">
        <v>103</v>
      </c>
      <c r="AT16" s="39"/>
      <c r="AU16" s="39" t="s">
        <v>113</v>
      </c>
      <c r="AV16" s="39"/>
      <c r="AW16" s="39"/>
      <c r="AX16" s="40">
        <v>43902</v>
      </c>
      <c r="AY16" s="40">
        <v>44018</v>
      </c>
      <c r="AZ16" s="40">
        <v>44141</v>
      </c>
      <c r="BA16" s="41">
        <f t="shared" si="0"/>
        <v>8.0497471641383087E-2</v>
      </c>
      <c r="BB16" s="41">
        <f t="shared" si="1"/>
        <v>8.0497471641383087E-2</v>
      </c>
      <c r="BC16" s="41">
        <f t="shared" si="2"/>
        <v>8.0497471641383087E-2</v>
      </c>
      <c r="BD16" s="41">
        <f t="shared" si="6"/>
        <v>8.0497471641383087E-2</v>
      </c>
      <c r="BE16" s="73" t="s">
        <v>347</v>
      </c>
      <c r="BF16" s="67" t="s">
        <v>362</v>
      </c>
      <c r="IW16" s="38">
        <f t="shared" si="4"/>
        <v>-116</v>
      </c>
      <c r="IX16" s="42">
        <f t="shared" si="7"/>
        <v>114</v>
      </c>
      <c r="IY16" s="43">
        <f t="shared" si="5"/>
        <v>8.0497471641383087E-2</v>
      </c>
    </row>
    <row r="17" spans="1:259" s="52" customFormat="1" x14ac:dyDescent="0.25">
      <c r="A17" s="21">
        <v>7</v>
      </c>
      <c r="B17" s="52" t="s">
        <v>325</v>
      </c>
      <c r="C17" s="53" t="s">
        <v>67</v>
      </c>
      <c r="D17" s="66" t="s">
        <v>67</v>
      </c>
      <c r="E17" s="74">
        <v>101</v>
      </c>
      <c r="F17" s="54">
        <v>43902</v>
      </c>
      <c r="G17" s="53" t="s">
        <v>318</v>
      </c>
      <c r="H17" s="53">
        <v>91236175</v>
      </c>
      <c r="I17" s="53" t="s">
        <v>319</v>
      </c>
      <c r="J17" s="53" t="s">
        <v>70</v>
      </c>
      <c r="K17" s="53" t="s">
        <v>363</v>
      </c>
      <c r="L17" s="53" t="s">
        <v>83</v>
      </c>
      <c r="M17" s="53" t="s">
        <v>155</v>
      </c>
      <c r="N17" s="53" t="s">
        <v>67</v>
      </c>
      <c r="O17" s="2" t="s">
        <v>67</v>
      </c>
      <c r="P17" s="33" t="s">
        <v>344</v>
      </c>
      <c r="Q17" s="53">
        <v>3500000</v>
      </c>
      <c r="R17" s="53" t="s">
        <v>81</v>
      </c>
      <c r="S17" s="53"/>
      <c r="T17" s="53" t="s">
        <v>67</v>
      </c>
      <c r="U17" s="53" t="s">
        <v>74</v>
      </c>
      <c r="V17" s="53" t="s">
        <v>99</v>
      </c>
      <c r="W17" s="53">
        <v>52839527</v>
      </c>
      <c r="X17" s="53"/>
      <c r="Y17" s="53" t="s">
        <v>67</v>
      </c>
      <c r="Z17" s="53" t="s">
        <v>67</v>
      </c>
      <c r="AA17" s="53" t="s">
        <v>364</v>
      </c>
      <c r="AB17" s="53" t="s">
        <v>126</v>
      </c>
      <c r="AC17" s="53" t="s">
        <v>123</v>
      </c>
      <c r="AD17" s="54" t="s">
        <v>67</v>
      </c>
      <c r="AE17" s="53" t="s">
        <v>90</v>
      </c>
      <c r="AF17" s="53" t="s">
        <v>67</v>
      </c>
      <c r="AG17" s="53"/>
      <c r="AH17" s="53"/>
      <c r="AI17" s="53" t="s">
        <v>67</v>
      </c>
      <c r="AJ17" s="53" t="s">
        <v>67</v>
      </c>
      <c r="AK17" s="53" t="s">
        <v>67</v>
      </c>
      <c r="AL17" s="53" t="s">
        <v>99</v>
      </c>
      <c r="AM17" s="62">
        <v>52376674</v>
      </c>
      <c r="AN17" s="62"/>
      <c r="AO17" s="62" t="s">
        <v>67</v>
      </c>
      <c r="AP17" s="62" t="s">
        <v>67</v>
      </c>
      <c r="AQ17" s="62" t="s">
        <v>357</v>
      </c>
      <c r="AR17" s="53">
        <f t="shared" si="3"/>
        <v>116</v>
      </c>
      <c r="AS17" s="53" t="s">
        <v>103</v>
      </c>
      <c r="AT17" s="53"/>
      <c r="AU17" s="53" t="s">
        <v>113</v>
      </c>
      <c r="AV17" s="53"/>
      <c r="AW17" s="53"/>
      <c r="AX17" s="55">
        <v>43902</v>
      </c>
      <c r="AY17" s="55">
        <v>44018</v>
      </c>
      <c r="AZ17" s="55">
        <v>44141</v>
      </c>
      <c r="BA17" s="56">
        <f t="shared" si="0"/>
        <v>8.0497471641383087E-2</v>
      </c>
      <c r="BB17" s="56">
        <f t="shared" si="1"/>
        <v>8.0497471641383087E-2</v>
      </c>
      <c r="BC17" s="56">
        <f t="shared" si="2"/>
        <v>8.0497471641383087E-2</v>
      </c>
      <c r="BD17" s="56">
        <f t="shared" si="6"/>
        <v>8.0497471641383087E-2</v>
      </c>
      <c r="BE17" s="75" t="s">
        <v>347</v>
      </c>
      <c r="BF17" s="68" t="s">
        <v>362</v>
      </c>
      <c r="IW17" s="52">
        <f t="shared" si="4"/>
        <v>-116</v>
      </c>
      <c r="IX17" s="57">
        <f t="shared" si="7"/>
        <v>114</v>
      </c>
      <c r="IY17" s="58">
        <f t="shared" si="5"/>
        <v>8.0497471641383087E-2</v>
      </c>
    </row>
    <row r="18" spans="1:259" s="38" customFormat="1" x14ac:dyDescent="0.25">
      <c r="A18" s="21">
        <v>8</v>
      </c>
      <c r="B18" s="38" t="s">
        <v>326</v>
      </c>
      <c r="C18" s="39" t="s">
        <v>67</v>
      </c>
      <c r="D18" s="65" t="s">
        <v>67</v>
      </c>
      <c r="E18" s="72">
        <v>102</v>
      </c>
      <c r="F18" s="40">
        <v>43902</v>
      </c>
      <c r="G18" s="39" t="s">
        <v>318</v>
      </c>
      <c r="H18" s="39">
        <v>91236175</v>
      </c>
      <c r="I18" s="39" t="s">
        <v>319</v>
      </c>
      <c r="J18" s="39" t="s">
        <v>70</v>
      </c>
      <c r="K18" s="39" t="s">
        <v>365</v>
      </c>
      <c r="L18" s="39" t="s">
        <v>83</v>
      </c>
      <c r="M18" s="39" t="s">
        <v>155</v>
      </c>
      <c r="N18" s="39" t="s">
        <v>67</v>
      </c>
      <c r="O18" s="2" t="s">
        <v>67</v>
      </c>
      <c r="P18" s="10" t="s">
        <v>344</v>
      </c>
      <c r="Q18" s="39">
        <v>3500000</v>
      </c>
      <c r="R18" s="39" t="s">
        <v>81</v>
      </c>
      <c r="S18" s="39"/>
      <c r="T18" s="39" t="s">
        <v>67</v>
      </c>
      <c r="U18" s="39" t="s">
        <v>74</v>
      </c>
      <c r="V18" s="39" t="s">
        <v>99</v>
      </c>
      <c r="W18" s="39">
        <v>1057583741</v>
      </c>
      <c r="X18" s="39"/>
      <c r="Y18" s="39" t="s">
        <v>67</v>
      </c>
      <c r="Z18" s="39" t="s">
        <v>67</v>
      </c>
      <c r="AA18" s="39" t="s">
        <v>366</v>
      </c>
      <c r="AB18" s="39" t="s">
        <v>126</v>
      </c>
      <c r="AC18" s="39" t="s">
        <v>123</v>
      </c>
      <c r="AD18" s="40" t="s">
        <v>67</v>
      </c>
      <c r="AE18" s="39" t="s">
        <v>90</v>
      </c>
      <c r="AF18" s="39" t="s">
        <v>67</v>
      </c>
      <c r="AG18" s="39"/>
      <c r="AH18" s="39"/>
      <c r="AI18" s="39" t="s">
        <v>67</v>
      </c>
      <c r="AJ18" s="39" t="s">
        <v>67</v>
      </c>
      <c r="AK18" s="39" t="s">
        <v>67</v>
      </c>
      <c r="AL18" s="39" t="s">
        <v>99</v>
      </c>
      <c r="AM18" s="39">
        <v>52376674</v>
      </c>
      <c r="AN18" s="39"/>
      <c r="AO18" s="39" t="s">
        <v>67</v>
      </c>
      <c r="AP18" s="39" t="s">
        <v>67</v>
      </c>
      <c r="AQ18" s="39" t="s">
        <v>357</v>
      </c>
      <c r="AR18" s="39">
        <f t="shared" si="3"/>
        <v>116</v>
      </c>
      <c r="AS18" s="39" t="s">
        <v>103</v>
      </c>
      <c r="AT18" s="39"/>
      <c r="AU18" s="39" t="s">
        <v>113</v>
      </c>
      <c r="AV18" s="39"/>
      <c r="AW18" s="39"/>
      <c r="AX18" s="40">
        <v>43902</v>
      </c>
      <c r="AY18" s="40">
        <v>44018</v>
      </c>
      <c r="AZ18" s="40">
        <v>44141</v>
      </c>
      <c r="BA18" s="41">
        <f t="shared" si="0"/>
        <v>8.0497471641383087E-2</v>
      </c>
      <c r="BB18" s="41">
        <f t="shared" si="1"/>
        <v>8.0497471641383087E-2</v>
      </c>
      <c r="BC18" s="41">
        <f t="shared" si="2"/>
        <v>8.0497471641383087E-2</v>
      </c>
      <c r="BD18" s="41">
        <f t="shared" si="6"/>
        <v>8.0497471641383087E-2</v>
      </c>
      <c r="BE18" s="73" t="s">
        <v>347</v>
      </c>
      <c r="BF18" s="67" t="s">
        <v>362</v>
      </c>
      <c r="IW18" s="38">
        <f t="shared" si="4"/>
        <v>-116</v>
      </c>
      <c r="IX18" s="42">
        <f t="shared" si="7"/>
        <v>114</v>
      </c>
      <c r="IY18" s="43">
        <f t="shared" si="5"/>
        <v>8.0497471641383087E-2</v>
      </c>
    </row>
    <row r="19" spans="1:259" s="29" customFormat="1" ht="15.75" thickBot="1" x14ac:dyDescent="0.3">
      <c r="A19" s="28">
        <v>9</v>
      </c>
      <c r="B19" s="29" t="s">
        <v>327</v>
      </c>
      <c r="C19" s="59" t="s">
        <v>67</v>
      </c>
      <c r="D19" s="61" t="s">
        <v>67</v>
      </c>
      <c r="E19" s="59">
        <v>103</v>
      </c>
      <c r="F19" s="60">
        <v>43902</v>
      </c>
      <c r="G19" s="59" t="s">
        <v>318</v>
      </c>
      <c r="H19" s="59">
        <v>91236175</v>
      </c>
      <c r="I19" s="59" t="s">
        <v>319</v>
      </c>
      <c r="J19" s="61" t="s">
        <v>70</v>
      </c>
      <c r="K19" s="59" t="s">
        <v>367</v>
      </c>
      <c r="L19" s="59" t="s">
        <v>83</v>
      </c>
      <c r="M19" s="59" t="s">
        <v>155</v>
      </c>
      <c r="N19" s="59" t="s">
        <v>67</v>
      </c>
      <c r="O19" s="2" t="s">
        <v>67</v>
      </c>
      <c r="P19" s="47" t="s">
        <v>344</v>
      </c>
      <c r="Q19" s="59">
        <v>3500000</v>
      </c>
      <c r="R19" s="59" t="s">
        <v>81</v>
      </c>
      <c r="S19" s="59"/>
      <c r="T19" s="59" t="s">
        <v>67</v>
      </c>
      <c r="U19" s="59" t="s">
        <v>74</v>
      </c>
      <c r="V19" s="59" t="s">
        <v>99</v>
      </c>
      <c r="W19" s="59">
        <v>79695288</v>
      </c>
      <c r="X19" s="59"/>
      <c r="Y19" s="59" t="s">
        <v>67</v>
      </c>
      <c r="Z19" s="59" t="s">
        <v>67</v>
      </c>
      <c r="AA19" s="59" t="s">
        <v>368</v>
      </c>
      <c r="AB19" s="59" t="s">
        <v>126</v>
      </c>
      <c r="AC19" s="59" t="s">
        <v>123</v>
      </c>
      <c r="AD19" s="60" t="s">
        <v>67</v>
      </c>
      <c r="AE19" s="59" t="s">
        <v>90</v>
      </c>
      <c r="AF19" s="59" t="s">
        <v>67</v>
      </c>
      <c r="AG19" s="59"/>
      <c r="AH19" s="59"/>
      <c r="AI19" s="59" t="s">
        <v>67</v>
      </c>
      <c r="AJ19" s="59" t="s">
        <v>67</v>
      </c>
      <c r="AK19" s="59" t="s">
        <v>67</v>
      </c>
      <c r="AL19" s="59" t="s">
        <v>99</v>
      </c>
      <c r="AM19" s="59">
        <v>52376674</v>
      </c>
      <c r="AN19" s="59"/>
      <c r="AO19" s="59" t="s">
        <v>67</v>
      </c>
      <c r="AP19" s="59" t="s">
        <v>67</v>
      </c>
      <c r="AQ19" s="59" t="s">
        <v>357</v>
      </c>
      <c r="AR19" s="59">
        <f t="shared" si="3"/>
        <v>116</v>
      </c>
      <c r="AS19" s="59" t="s">
        <v>103</v>
      </c>
      <c r="AT19" s="59"/>
      <c r="AU19" s="59" t="s">
        <v>113</v>
      </c>
      <c r="AV19" s="59"/>
      <c r="AW19" s="59"/>
      <c r="AX19" s="60">
        <v>43902</v>
      </c>
      <c r="AY19" s="60">
        <v>44018</v>
      </c>
      <c r="AZ19" s="60">
        <v>44141</v>
      </c>
      <c r="BA19" s="48">
        <f t="shared" si="0"/>
        <v>8.0497471641383087E-2</v>
      </c>
      <c r="BB19" s="48">
        <f t="shared" si="1"/>
        <v>8.0497471641383087E-2</v>
      </c>
      <c r="BC19" s="48">
        <f t="shared" si="2"/>
        <v>8.0497471641383087E-2</v>
      </c>
      <c r="BD19" s="48">
        <f t="shared" si="6"/>
        <v>8.0497471641383087E-2</v>
      </c>
      <c r="BE19" s="59" t="s">
        <v>347</v>
      </c>
      <c r="BF19" s="37" t="s">
        <v>358</v>
      </c>
      <c r="IW19" s="29">
        <f t="shared" si="4"/>
        <v>-116</v>
      </c>
      <c r="IX19" s="35">
        <f t="shared" si="7"/>
        <v>114</v>
      </c>
      <c r="IY19" s="36">
        <f t="shared" si="5"/>
        <v>8.0497471641383087E-2</v>
      </c>
    </row>
    <row r="20" spans="1:259" ht="15.75" thickBot="1" x14ac:dyDescent="0.3">
      <c r="A20" s="21">
        <v>10</v>
      </c>
      <c r="B20" s="7" t="s">
        <v>328</v>
      </c>
      <c r="C20" s="4" t="s">
        <v>67</v>
      </c>
      <c r="D20" s="8" t="s">
        <v>67</v>
      </c>
      <c r="E20" s="4">
        <v>104</v>
      </c>
      <c r="F20" s="3">
        <v>43902</v>
      </c>
      <c r="G20" s="4" t="s">
        <v>318</v>
      </c>
      <c r="H20" s="4">
        <v>91236175</v>
      </c>
      <c r="I20" s="4" t="s">
        <v>319</v>
      </c>
      <c r="J20" s="8" t="s">
        <v>70</v>
      </c>
      <c r="K20" s="4" t="s">
        <v>369</v>
      </c>
      <c r="L20" s="4" t="s">
        <v>83</v>
      </c>
      <c r="M20" s="4" t="s">
        <v>155</v>
      </c>
      <c r="N20" s="4" t="s">
        <v>67</v>
      </c>
      <c r="O20" s="2" t="s">
        <v>67</v>
      </c>
      <c r="P20" s="10" t="s">
        <v>344</v>
      </c>
      <c r="Q20" s="4">
        <v>4560000</v>
      </c>
      <c r="R20" s="4" t="s">
        <v>81</v>
      </c>
      <c r="S20" s="4"/>
      <c r="T20" s="4" t="s">
        <v>67</v>
      </c>
      <c r="U20" s="4" t="s">
        <v>74</v>
      </c>
      <c r="V20" s="4" t="s">
        <v>99</v>
      </c>
      <c r="W20" s="4">
        <v>1013580230</v>
      </c>
      <c r="X20" s="4"/>
      <c r="Y20" s="4" t="s">
        <v>67</v>
      </c>
      <c r="Z20" s="4" t="s">
        <v>67</v>
      </c>
      <c r="AA20" s="4" t="s">
        <v>370</v>
      </c>
      <c r="AB20" s="4" t="s">
        <v>126</v>
      </c>
      <c r="AC20" s="4" t="s">
        <v>123</v>
      </c>
      <c r="AD20" s="3" t="s">
        <v>67</v>
      </c>
      <c r="AE20" s="4" t="s">
        <v>90</v>
      </c>
      <c r="AF20" s="4" t="s">
        <v>67</v>
      </c>
      <c r="AG20" s="4"/>
      <c r="AH20" s="4"/>
      <c r="AI20" s="4" t="s">
        <v>67</v>
      </c>
      <c r="AJ20" s="4" t="s">
        <v>67</v>
      </c>
      <c r="AK20" s="4" t="s">
        <v>67</v>
      </c>
      <c r="AL20" s="4" t="s">
        <v>99</v>
      </c>
      <c r="AM20" s="4">
        <v>51703397</v>
      </c>
      <c r="AN20" s="4"/>
      <c r="AO20" s="4" t="s">
        <v>67</v>
      </c>
      <c r="AP20" s="4" t="s">
        <v>67</v>
      </c>
      <c r="AQ20" s="4" t="s">
        <v>371</v>
      </c>
      <c r="AR20" s="4">
        <f t="shared" si="3"/>
        <v>116</v>
      </c>
      <c r="AS20" s="4" t="s">
        <v>103</v>
      </c>
      <c r="AT20" s="4"/>
      <c r="AU20" s="4" t="s">
        <v>113</v>
      </c>
      <c r="AV20" s="4"/>
      <c r="AW20" s="4"/>
      <c r="AX20" s="3">
        <v>43902</v>
      </c>
      <c r="AY20" s="3">
        <v>44018</v>
      </c>
      <c r="AZ20" s="3">
        <v>44141</v>
      </c>
      <c r="BA20" s="17">
        <f t="shared" si="0"/>
        <v>8.0497471641383087E-2</v>
      </c>
      <c r="BB20" s="17">
        <f t="shared" si="1"/>
        <v>8.0497471641383087E-2</v>
      </c>
      <c r="BC20" s="17">
        <f t="shared" si="2"/>
        <v>8.0497471641383087E-2</v>
      </c>
      <c r="BD20" s="17">
        <f t="shared" si="6"/>
        <v>8.0497471641383087E-2</v>
      </c>
      <c r="BE20" s="4" t="s">
        <v>347</v>
      </c>
      <c r="BF20" s="37" t="s">
        <v>372</v>
      </c>
      <c r="IW20" s="14">
        <f t="shared" si="4"/>
        <v>-116</v>
      </c>
      <c r="IX20" s="20">
        <f t="shared" si="7"/>
        <v>114</v>
      </c>
      <c r="IY20" s="22">
        <f t="shared" si="5"/>
        <v>8.0497471641383087E-2</v>
      </c>
    </row>
    <row r="21" spans="1:259" ht="15.75" thickBot="1" x14ac:dyDescent="0.3">
      <c r="A21" s="21">
        <v>11</v>
      </c>
      <c r="B21" s="7" t="s">
        <v>329</v>
      </c>
      <c r="C21" s="4" t="s">
        <v>67</v>
      </c>
      <c r="D21" s="8" t="s">
        <v>67</v>
      </c>
      <c r="E21" s="4">
        <v>105</v>
      </c>
      <c r="F21" s="3">
        <v>43902</v>
      </c>
      <c r="G21" s="4" t="s">
        <v>318</v>
      </c>
      <c r="H21" s="4">
        <v>91236175</v>
      </c>
      <c r="I21" s="4" t="s">
        <v>319</v>
      </c>
      <c r="J21" s="8" t="s">
        <v>70</v>
      </c>
      <c r="K21" s="4" t="s">
        <v>373</v>
      </c>
      <c r="L21" s="4" t="s">
        <v>83</v>
      </c>
      <c r="M21" s="4" t="s">
        <v>155</v>
      </c>
      <c r="N21" s="4" t="s">
        <v>67</v>
      </c>
      <c r="O21" s="2" t="s">
        <v>67</v>
      </c>
      <c r="P21" s="10" t="s">
        <v>344</v>
      </c>
      <c r="Q21" s="4">
        <v>4560000</v>
      </c>
      <c r="R21" s="4" t="s">
        <v>81</v>
      </c>
      <c r="S21" s="4"/>
      <c r="T21" s="4" t="s">
        <v>67</v>
      </c>
      <c r="U21" s="4" t="s">
        <v>74</v>
      </c>
      <c r="V21" s="4" t="s">
        <v>99</v>
      </c>
      <c r="W21" s="4">
        <v>80111767</v>
      </c>
      <c r="X21" s="4"/>
      <c r="Y21" s="4" t="s">
        <v>67</v>
      </c>
      <c r="Z21" s="4" t="s">
        <v>67</v>
      </c>
      <c r="AA21" s="4" t="s">
        <v>374</v>
      </c>
      <c r="AB21" s="4" t="s">
        <v>126</v>
      </c>
      <c r="AC21" s="4" t="s">
        <v>123</v>
      </c>
      <c r="AD21" s="3" t="s">
        <v>67</v>
      </c>
      <c r="AE21" s="4" t="s">
        <v>90</v>
      </c>
      <c r="AF21" s="4" t="s">
        <v>67</v>
      </c>
      <c r="AG21" s="4"/>
      <c r="AH21" s="4"/>
      <c r="AI21" s="4" t="s">
        <v>67</v>
      </c>
      <c r="AJ21" s="4" t="s">
        <v>67</v>
      </c>
      <c r="AK21" s="4" t="s">
        <v>67</v>
      </c>
      <c r="AL21" s="4" t="s">
        <v>99</v>
      </c>
      <c r="AM21" s="4">
        <v>51703397</v>
      </c>
      <c r="AN21" s="4"/>
      <c r="AO21" s="4" t="s">
        <v>67</v>
      </c>
      <c r="AP21" s="4" t="s">
        <v>67</v>
      </c>
      <c r="AQ21" s="4" t="s">
        <v>371</v>
      </c>
      <c r="AR21" s="4">
        <f t="shared" si="3"/>
        <v>116</v>
      </c>
      <c r="AS21" s="4" t="s">
        <v>103</v>
      </c>
      <c r="AT21" s="4"/>
      <c r="AU21" s="4" t="s">
        <v>113</v>
      </c>
      <c r="AV21" s="4"/>
      <c r="AW21" s="4"/>
      <c r="AX21" s="3">
        <v>43902</v>
      </c>
      <c r="AY21" s="3">
        <v>44018</v>
      </c>
      <c r="AZ21" s="3">
        <v>44141</v>
      </c>
      <c r="BA21" s="17">
        <f t="shared" si="0"/>
        <v>8.0497471641383087E-2</v>
      </c>
      <c r="BB21" s="17">
        <f t="shared" si="1"/>
        <v>8.0497471641383087E-2</v>
      </c>
      <c r="BC21" s="17">
        <f t="shared" si="2"/>
        <v>8.0497471641383087E-2</v>
      </c>
      <c r="BD21" s="17">
        <f t="shared" si="6"/>
        <v>8.0497471641383087E-2</v>
      </c>
      <c r="BE21" s="4" t="s">
        <v>347</v>
      </c>
      <c r="BF21" s="37" t="s">
        <v>372</v>
      </c>
      <c r="IW21" s="14">
        <f t="shared" si="4"/>
        <v>-116</v>
      </c>
      <c r="IX21" s="20">
        <f t="shared" si="7"/>
        <v>114</v>
      </c>
      <c r="IY21" s="22">
        <f t="shared" si="5"/>
        <v>8.0497471641383087E-2</v>
      </c>
    </row>
    <row r="22" spans="1:259" ht="15.75" thickBot="1" x14ac:dyDescent="0.3">
      <c r="A22" s="28">
        <v>12</v>
      </c>
      <c r="B22" s="7" t="s">
        <v>330</v>
      </c>
      <c r="C22" s="4" t="s">
        <v>67</v>
      </c>
      <c r="D22" s="8" t="s">
        <v>67</v>
      </c>
      <c r="E22" s="4">
        <v>106</v>
      </c>
      <c r="F22" s="3">
        <v>43902</v>
      </c>
      <c r="G22" s="4" t="s">
        <v>318</v>
      </c>
      <c r="H22" s="4">
        <v>91236175</v>
      </c>
      <c r="I22" s="4" t="s">
        <v>319</v>
      </c>
      <c r="J22" s="8" t="s">
        <v>70</v>
      </c>
      <c r="K22" s="4" t="s">
        <v>375</v>
      </c>
      <c r="L22" s="4" t="s">
        <v>83</v>
      </c>
      <c r="M22" s="4" t="s">
        <v>155</v>
      </c>
      <c r="N22" s="4" t="s">
        <v>67</v>
      </c>
      <c r="O22" s="2" t="s">
        <v>67</v>
      </c>
      <c r="P22" s="10" t="s">
        <v>344</v>
      </c>
      <c r="Q22" s="4">
        <v>4560000</v>
      </c>
      <c r="R22" s="4" t="s">
        <v>81</v>
      </c>
      <c r="S22" s="4"/>
      <c r="T22" s="4" t="s">
        <v>67</v>
      </c>
      <c r="U22" s="4" t="s">
        <v>74</v>
      </c>
      <c r="V22" s="4" t="s">
        <v>99</v>
      </c>
      <c r="W22" s="4">
        <v>52486952</v>
      </c>
      <c r="X22" s="4"/>
      <c r="Y22" s="4" t="s">
        <v>67</v>
      </c>
      <c r="Z22" s="4" t="s">
        <v>67</v>
      </c>
      <c r="AA22" s="4" t="s">
        <v>376</v>
      </c>
      <c r="AB22" s="4" t="s">
        <v>126</v>
      </c>
      <c r="AC22" s="4" t="s">
        <v>123</v>
      </c>
      <c r="AD22" s="3" t="s">
        <v>67</v>
      </c>
      <c r="AE22" s="4" t="s">
        <v>90</v>
      </c>
      <c r="AF22" s="4" t="s">
        <v>67</v>
      </c>
      <c r="AG22" s="4"/>
      <c r="AH22" s="4"/>
      <c r="AI22" s="4" t="s">
        <v>67</v>
      </c>
      <c r="AJ22" s="4" t="s">
        <v>67</v>
      </c>
      <c r="AK22" s="4" t="s">
        <v>67</v>
      </c>
      <c r="AL22" s="4" t="s">
        <v>99</v>
      </c>
      <c r="AM22" s="4">
        <v>51703397</v>
      </c>
      <c r="AN22" s="4"/>
      <c r="AO22" s="4" t="s">
        <v>67</v>
      </c>
      <c r="AP22" s="4" t="s">
        <v>67</v>
      </c>
      <c r="AQ22" s="4" t="s">
        <v>371</v>
      </c>
      <c r="AR22" s="4">
        <f t="shared" si="3"/>
        <v>74</v>
      </c>
      <c r="AS22" s="4" t="s">
        <v>103</v>
      </c>
      <c r="AT22" s="4"/>
      <c r="AU22" s="4" t="s">
        <v>113</v>
      </c>
      <c r="AV22" s="4"/>
      <c r="AW22" s="4"/>
      <c r="AX22" s="3">
        <v>43902</v>
      </c>
      <c r="AY22" s="3">
        <v>43976</v>
      </c>
      <c r="AZ22" s="3">
        <v>44099</v>
      </c>
      <c r="BA22" s="11">
        <f t="shared" si="0"/>
        <v>5.1546626577376888E-2</v>
      </c>
      <c r="BB22" s="11">
        <f t="shared" si="1"/>
        <v>5.1546626577376888E-2</v>
      </c>
      <c r="BC22" s="11">
        <f t="shared" si="2"/>
        <v>5.1546626577376888E-2</v>
      </c>
      <c r="BD22" s="11">
        <f t="shared" si="6"/>
        <v>5.1546626577376888E-2</v>
      </c>
      <c r="BE22" s="4" t="s">
        <v>347</v>
      </c>
      <c r="BF22" s="37" t="s">
        <v>372</v>
      </c>
      <c r="IW22" s="14">
        <f t="shared" si="4"/>
        <v>-74</v>
      </c>
      <c r="IX22" s="20">
        <f t="shared" si="7"/>
        <v>73</v>
      </c>
      <c r="IY22" s="22">
        <f t="shared" si="5"/>
        <v>5.1546626577376888E-2</v>
      </c>
    </row>
    <row r="23" spans="1:259" ht="15.75" thickBot="1" x14ac:dyDescent="0.3">
      <c r="A23" s="21">
        <v>13</v>
      </c>
      <c r="B23" s="7" t="s">
        <v>331</v>
      </c>
      <c r="C23" s="4" t="s">
        <v>67</v>
      </c>
      <c r="D23" s="8" t="s">
        <v>67</v>
      </c>
      <c r="E23" s="4">
        <v>107</v>
      </c>
      <c r="F23" s="3">
        <v>43902</v>
      </c>
      <c r="G23" s="4" t="s">
        <v>318</v>
      </c>
      <c r="H23" s="4">
        <v>91236175</v>
      </c>
      <c r="I23" s="4" t="s">
        <v>319</v>
      </c>
      <c r="J23" s="8" t="s">
        <v>70</v>
      </c>
      <c r="K23" s="4" t="s">
        <v>377</v>
      </c>
      <c r="L23" s="4" t="s">
        <v>83</v>
      </c>
      <c r="M23" s="4" t="s">
        <v>155</v>
      </c>
      <c r="N23" s="4" t="s">
        <v>67</v>
      </c>
      <c r="O23" s="2" t="s">
        <v>67</v>
      </c>
      <c r="P23" s="10" t="s">
        <v>344</v>
      </c>
      <c r="Q23" s="4">
        <v>4560000</v>
      </c>
      <c r="R23" s="4" t="s">
        <v>81</v>
      </c>
      <c r="S23" s="4"/>
      <c r="T23" s="4" t="s">
        <v>67</v>
      </c>
      <c r="U23" s="4" t="s">
        <v>74</v>
      </c>
      <c r="V23" s="4" t="s">
        <v>99</v>
      </c>
      <c r="W23" s="4">
        <v>52543971</v>
      </c>
      <c r="X23" s="4"/>
      <c r="Y23" s="4" t="s">
        <v>67</v>
      </c>
      <c r="Z23" s="4" t="s">
        <v>67</v>
      </c>
      <c r="AA23" s="4" t="s">
        <v>378</v>
      </c>
      <c r="AB23" s="4" t="s">
        <v>126</v>
      </c>
      <c r="AC23" s="4" t="s">
        <v>123</v>
      </c>
      <c r="AD23" s="3" t="s">
        <v>67</v>
      </c>
      <c r="AE23" s="4" t="s">
        <v>90</v>
      </c>
      <c r="AF23" s="4" t="s">
        <v>67</v>
      </c>
      <c r="AG23" s="4"/>
      <c r="AH23" s="4"/>
      <c r="AI23" s="4" t="s">
        <v>67</v>
      </c>
      <c r="AJ23" s="4" t="s">
        <v>67</v>
      </c>
      <c r="AK23" s="4" t="s">
        <v>67</v>
      </c>
      <c r="AL23" s="4" t="s">
        <v>99</v>
      </c>
      <c r="AM23" s="4">
        <v>51703397</v>
      </c>
      <c r="AN23" s="4"/>
      <c r="AO23" s="4" t="s">
        <v>67</v>
      </c>
      <c r="AP23" s="4" t="s">
        <v>67</v>
      </c>
      <c r="AQ23" s="4" t="s">
        <v>371</v>
      </c>
      <c r="AR23" s="4">
        <f t="shared" si="3"/>
        <v>64</v>
      </c>
      <c r="AS23" s="4" t="s">
        <v>103</v>
      </c>
      <c r="AT23" s="4"/>
      <c r="AU23" s="4" t="s">
        <v>113</v>
      </c>
      <c r="AV23" s="4"/>
      <c r="AW23" s="4"/>
      <c r="AX23" s="3">
        <v>43902</v>
      </c>
      <c r="AY23" s="3">
        <v>43966</v>
      </c>
      <c r="AZ23" s="3">
        <v>44089</v>
      </c>
      <c r="BA23" s="11">
        <f t="shared" si="0"/>
        <v>4.4485444854448546E-2</v>
      </c>
      <c r="BB23" s="11">
        <f t="shared" si="1"/>
        <v>4.4485444854448546E-2</v>
      </c>
      <c r="BC23" s="11">
        <f t="shared" si="2"/>
        <v>4.4485444854448546E-2</v>
      </c>
      <c r="BD23" s="11">
        <f t="shared" si="6"/>
        <v>4.4485444854448546E-2</v>
      </c>
      <c r="BE23" s="4" t="s">
        <v>347</v>
      </c>
      <c r="BF23" s="37" t="s">
        <v>372</v>
      </c>
      <c r="IW23" s="14">
        <f t="shared" si="4"/>
        <v>-64</v>
      </c>
      <c r="IX23" s="20">
        <f t="shared" si="7"/>
        <v>63</v>
      </c>
      <c r="IY23" s="22">
        <f t="shared" si="5"/>
        <v>4.4485444854448546E-2</v>
      </c>
    </row>
    <row r="24" spans="1:259" ht="15.75" thickBot="1" x14ac:dyDescent="0.3">
      <c r="A24" s="21">
        <v>14</v>
      </c>
      <c r="B24" s="7" t="s">
        <v>332</v>
      </c>
      <c r="C24" s="4" t="s">
        <v>67</v>
      </c>
      <c r="D24" s="8" t="s">
        <v>67</v>
      </c>
      <c r="E24" s="4">
        <v>108</v>
      </c>
      <c r="F24" s="3">
        <v>43902</v>
      </c>
      <c r="G24" s="4" t="s">
        <v>318</v>
      </c>
      <c r="H24" s="4">
        <v>91236175</v>
      </c>
      <c r="I24" s="4" t="s">
        <v>319</v>
      </c>
      <c r="J24" s="8" t="s">
        <v>70</v>
      </c>
      <c r="K24" s="4" t="s">
        <v>379</v>
      </c>
      <c r="L24" s="4" t="s">
        <v>83</v>
      </c>
      <c r="M24" s="4" t="s">
        <v>155</v>
      </c>
      <c r="N24" s="4" t="s">
        <v>67</v>
      </c>
      <c r="O24" s="2" t="s">
        <v>67</v>
      </c>
      <c r="P24" s="10" t="s">
        <v>344</v>
      </c>
      <c r="Q24" s="4">
        <v>3800000</v>
      </c>
      <c r="R24" s="4" t="s">
        <v>81</v>
      </c>
      <c r="S24" s="4"/>
      <c r="T24" s="4" t="s">
        <v>67</v>
      </c>
      <c r="U24" s="4" t="s">
        <v>74</v>
      </c>
      <c r="V24" s="4" t="s">
        <v>99</v>
      </c>
      <c r="W24" s="4">
        <v>1032407784</v>
      </c>
      <c r="X24" s="4"/>
      <c r="Y24" s="4" t="s">
        <v>67</v>
      </c>
      <c r="Z24" s="4" t="s">
        <v>67</v>
      </c>
      <c r="AA24" s="4" t="s">
        <v>380</v>
      </c>
      <c r="AB24" s="4" t="s">
        <v>126</v>
      </c>
      <c r="AC24" s="4" t="s">
        <v>123</v>
      </c>
      <c r="AD24" s="3" t="s">
        <v>67</v>
      </c>
      <c r="AE24" s="4" t="s">
        <v>90</v>
      </c>
      <c r="AF24" s="4" t="s">
        <v>67</v>
      </c>
      <c r="AG24" s="4"/>
      <c r="AH24" s="4"/>
      <c r="AI24" s="4" t="s">
        <v>67</v>
      </c>
      <c r="AJ24" s="4" t="s">
        <v>67</v>
      </c>
      <c r="AK24" s="4" t="s">
        <v>67</v>
      </c>
      <c r="AL24" s="4" t="s">
        <v>99</v>
      </c>
      <c r="AM24" s="4">
        <v>51703397</v>
      </c>
      <c r="AN24" s="4"/>
      <c r="AO24" s="4" t="s">
        <v>67</v>
      </c>
      <c r="AP24" s="4" t="s">
        <v>67</v>
      </c>
      <c r="AQ24" s="4" t="s">
        <v>371</v>
      </c>
      <c r="AR24" s="4">
        <f t="shared" si="3"/>
        <v>64</v>
      </c>
      <c r="AS24" s="4" t="s">
        <v>103</v>
      </c>
      <c r="AT24" s="4"/>
      <c r="AU24" s="4" t="s">
        <v>113</v>
      </c>
      <c r="AV24" s="4"/>
      <c r="AW24" s="4"/>
      <c r="AX24" s="3">
        <v>43902</v>
      </c>
      <c r="AY24" s="3">
        <v>43966</v>
      </c>
      <c r="AZ24" s="3">
        <v>44089</v>
      </c>
      <c r="BA24" s="11">
        <f t="shared" si="0"/>
        <v>4.4485444854448546E-2</v>
      </c>
      <c r="BB24" s="11">
        <f t="shared" si="1"/>
        <v>4.4485444854448546E-2</v>
      </c>
      <c r="BC24" s="11">
        <f t="shared" si="2"/>
        <v>4.4485444854448546E-2</v>
      </c>
      <c r="BD24" s="11">
        <f t="shared" si="6"/>
        <v>4.4485444854448546E-2</v>
      </c>
      <c r="BE24" s="4" t="s">
        <v>347</v>
      </c>
      <c r="BF24" s="37" t="s">
        <v>372</v>
      </c>
      <c r="IW24" s="14">
        <f t="shared" si="4"/>
        <v>-64</v>
      </c>
      <c r="IX24" s="20">
        <f t="shared" si="7"/>
        <v>63</v>
      </c>
      <c r="IY24" s="22">
        <f t="shared" si="5"/>
        <v>4.4485444854448546E-2</v>
      </c>
    </row>
    <row r="25" spans="1:259" ht="15.75" thickBot="1" x14ac:dyDescent="0.3">
      <c r="A25" s="28">
        <v>15</v>
      </c>
      <c r="B25" s="7" t="s">
        <v>333</v>
      </c>
      <c r="C25" s="4" t="s">
        <v>67</v>
      </c>
      <c r="D25" s="8" t="s">
        <v>67</v>
      </c>
      <c r="E25" s="4">
        <v>109</v>
      </c>
      <c r="F25" s="3">
        <v>43902</v>
      </c>
      <c r="G25" s="4" t="s">
        <v>318</v>
      </c>
      <c r="H25" s="4">
        <v>91236175</v>
      </c>
      <c r="I25" s="4" t="s">
        <v>319</v>
      </c>
      <c r="J25" s="8" t="s">
        <v>70</v>
      </c>
      <c r="K25" s="4" t="s">
        <v>381</v>
      </c>
      <c r="L25" s="4" t="s">
        <v>83</v>
      </c>
      <c r="M25" s="4" t="s">
        <v>155</v>
      </c>
      <c r="N25" s="4" t="s">
        <v>67</v>
      </c>
      <c r="O25" s="2" t="s">
        <v>67</v>
      </c>
      <c r="P25" s="10" t="s">
        <v>344</v>
      </c>
      <c r="Q25" s="4">
        <v>1900000</v>
      </c>
      <c r="R25" s="4" t="s">
        <v>81</v>
      </c>
      <c r="S25" s="4"/>
      <c r="T25" s="4" t="s">
        <v>67</v>
      </c>
      <c r="U25" s="4" t="s">
        <v>74</v>
      </c>
      <c r="V25" s="4" t="s">
        <v>99</v>
      </c>
      <c r="W25" s="76">
        <v>80251395</v>
      </c>
      <c r="X25" s="4"/>
      <c r="Y25" s="4" t="s">
        <v>67</v>
      </c>
      <c r="Z25" s="4" t="s">
        <v>67</v>
      </c>
      <c r="AA25" s="4" t="s">
        <v>382</v>
      </c>
      <c r="AB25" s="4" t="s">
        <v>126</v>
      </c>
      <c r="AC25" s="4" t="s">
        <v>123</v>
      </c>
      <c r="AD25" s="3" t="s">
        <v>67</v>
      </c>
      <c r="AE25" s="4" t="s">
        <v>90</v>
      </c>
      <c r="AF25" s="4" t="s">
        <v>67</v>
      </c>
      <c r="AG25" s="4"/>
      <c r="AH25" s="4"/>
      <c r="AI25" s="4" t="s">
        <v>67</v>
      </c>
      <c r="AJ25" s="4" t="s">
        <v>67</v>
      </c>
      <c r="AK25" s="4" t="s">
        <v>67</v>
      </c>
      <c r="AL25" s="4" t="s">
        <v>99</v>
      </c>
      <c r="AM25" s="4">
        <v>51703397</v>
      </c>
      <c r="AN25" s="4"/>
      <c r="AO25" s="4" t="s">
        <v>67</v>
      </c>
      <c r="AP25" s="4" t="s">
        <v>67</v>
      </c>
      <c r="AQ25" s="4" t="s">
        <v>371</v>
      </c>
      <c r="AR25" s="4">
        <f t="shared" si="3"/>
        <v>49</v>
      </c>
      <c r="AS25" s="4" t="s">
        <v>103</v>
      </c>
      <c r="AT25" s="4"/>
      <c r="AU25" s="4" t="s">
        <v>113</v>
      </c>
      <c r="AV25" s="4"/>
      <c r="AW25" s="4"/>
      <c r="AX25" s="3">
        <v>43902</v>
      </c>
      <c r="AY25" s="3">
        <v>43951</v>
      </c>
      <c r="AZ25" s="3">
        <v>44073</v>
      </c>
      <c r="BA25" s="11">
        <f t="shared" si="0"/>
        <v>3.3893672270056033E-2</v>
      </c>
      <c r="BB25" s="11">
        <f t="shared" si="1"/>
        <v>3.3893672270056033E-2</v>
      </c>
      <c r="BC25" s="11">
        <f t="shared" si="2"/>
        <v>3.3893672270056033E-2</v>
      </c>
      <c r="BD25" s="11">
        <f t="shared" si="6"/>
        <v>3.3893672270056033E-2</v>
      </c>
      <c r="BE25" s="4" t="s">
        <v>347</v>
      </c>
      <c r="BF25" s="29"/>
      <c r="IW25" s="14">
        <f t="shared" si="4"/>
        <v>-49</v>
      </c>
      <c r="IX25" s="20">
        <f t="shared" si="7"/>
        <v>48</v>
      </c>
      <c r="IY25" s="22">
        <f t="shared" si="5"/>
        <v>3.3893672270056033E-2</v>
      </c>
    </row>
    <row r="26" spans="1:259" ht="15.75" thickBot="1" x14ac:dyDescent="0.3">
      <c r="A26" s="21">
        <v>16</v>
      </c>
      <c r="B26" s="7" t="s">
        <v>334</v>
      </c>
      <c r="C26" s="4" t="s">
        <v>67</v>
      </c>
      <c r="D26" s="8" t="s">
        <v>67</v>
      </c>
      <c r="E26" s="4">
        <v>110</v>
      </c>
      <c r="F26" s="3">
        <v>43902</v>
      </c>
      <c r="G26" s="4" t="s">
        <v>318</v>
      </c>
      <c r="H26" s="4">
        <v>91236175</v>
      </c>
      <c r="I26" s="4" t="s">
        <v>319</v>
      </c>
      <c r="J26" s="8" t="s">
        <v>70</v>
      </c>
      <c r="K26" s="4" t="s">
        <v>383</v>
      </c>
      <c r="L26" s="4" t="s">
        <v>83</v>
      </c>
      <c r="M26" s="4" t="s">
        <v>155</v>
      </c>
      <c r="N26" s="4" t="s">
        <v>67</v>
      </c>
      <c r="O26" s="2" t="s">
        <v>67</v>
      </c>
      <c r="P26" s="10" t="s">
        <v>344</v>
      </c>
      <c r="Q26" s="4">
        <v>4560000</v>
      </c>
      <c r="R26" s="4" t="s">
        <v>81</v>
      </c>
      <c r="S26" s="4"/>
      <c r="T26" s="4" t="s">
        <v>67</v>
      </c>
      <c r="U26" s="4" t="s">
        <v>74</v>
      </c>
      <c r="V26" s="4" t="s">
        <v>99</v>
      </c>
      <c r="W26" s="4">
        <v>1032428271</v>
      </c>
      <c r="X26" s="4"/>
      <c r="Y26" s="4" t="s">
        <v>67</v>
      </c>
      <c r="Z26" s="4" t="s">
        <v>67</v>
      </c>
      <c r="AA26" s="4" t="s">
        <v>384</v>
      </c>
      <c r="AB26" s="4" t="s">
        <v>126</v>
      </c>
      <c r="AC26" s="4" t="s">
        <v>123</v>
      </c>
      <c r="AD26" s="3" t="s">
        <v>67</v>
      </c>
      <c r="AE26" s="4" t="s">
        <v>90</v>
      </c>
      <c r="AF26" s="4" t="s">
        <v>67</v>
      </c>
      <c r="AG26" s="4"/>
      <c r="AH26" s="4"/>
      <c r="AI26" s="4" t="s">
        <v>67</v>
      </c>
      <c r="AJ26" s="4" t="s">
        <v>67</v>
      </c>
      <c r="AK26" s="4" t="s">
        <v>67</v>
      </c>
      <c r="AL26" s="4" t="s">
        <v>99</v>
      </c>
      <c r="AM26" s="4">
        <v>51703397</v>
      </c>
      <c r="AN26" s="4"/>
      <c r="AO26" s="4" t="s">
        <v>67</v>
      </c>
      <c r="AP26" s="4" t="s">
        <v>67</v>
      </c>
      <c r="AQ26" s="4" t="s">
        <v>371</v>
      </c>
      <c r="AR26" s="4">
        <f t="shared" si="3"/>
        <v>64</v>
      </c>
      <c r="AS26" s="4" t="s">
        <v>103</v>
      </c>
      <c r="AT26" s="4"/>
      <c r="AU26" s="4" t="s">
        <v>113</v>
      </c>
      <c r="AV26" s="4"/>
      <c r="AW26" s="4"/>
      <c r="AX26" s="3">
        <v>43902</v>
      </c>
      <c r="AY26" s="3">
        <v>43966</v>
      </c>
      <c r="AZ26" s="3">
        <v>44089</v>
      </c>
      <c r="BA26" s="11">
        <f t="shared" si="0"/>
        <v>4.4485444854448546E-2</v>
      </c>
      <c r="BB26" s="11">
        <f t="shared" si="1"/>
        <v>4.4485444854448546E-2</v>
      </c>
      <c r="BC26" s="11">
        <f t="shared" si="2"/>
        <v>4.4485444854448546E-2</v>
      </c>
      <c r="BD26" s="11">
        <f t="shared" si="6"/>
        <v>4.4485444854448546E-2</v>
      </c>
      <c r="BE26" s="4" t="s">
        <v>347</v>
      </c>
      <c r="BF26" s="29"/>
      <c r="IW26" s="14">
        <f t="shared" si="4"/>
        <v>-64</v>
      </c>
      <c r="IX26" s="20">
        <f t="shared" si="7"/>
        <v>63</v>
      </c>
      <c r="IY26" s="22">
        <f t="shared" si="5"/>
        <v>4.4485444854448546E-2</v>
      </c>
    </row>
    <row r="27" spans="1:259" ht="15.75" thickBot="1" x14ac:dyDescent="0.3">
      <c r="A27" s="21">
        <v>17</v>
      </c>
      <c r="B27" s="7" t="s">
        <v>335</v>
      </c>
      <c r="C27" s="4" t="s">
        <v>67</v>
      </c>
      <c r="D27" s="8" t="s">
        <v>67</v>
      </c>
      <c r="E27" s="4">
        <v>111</v>
      </c>
      <c r="F27" s="3">
        <v>43902</v>
      </c>
      <c r="G27" s="4" t="s">
        <v>318</v>
      </c>
      <c r="H27" s="4">
        <v>91236175</v>
      </c>
      <c r="I27" s="4" t="s">
        <v>319</v>
      </c>
      <c r="J27" s="8" t="s">
        <v>70</v>
      </c>
      <c r="K27" s="4" t="s">
        <v>385</v>
      </c>
      <c r="L27" s="4" t="s">
        <v>83</v>
      </c>
      <c r="M27" s="4" t="s">
        <v>155</v>
      </c>
      <c r="N27" s="4" t="s">
        <v>67</v>
      </c>
      <c r="O27" s="2" t="s">
        <v>67</v>
      </c>
      <c r="P27" s="10" t="s">
        <v>344</v>
      </c>
      <c r="Q27" s="4">
        <v>4560000</v>
      </c>
      <c r="R27" s="4" t="s">
        <v>81</v>
      </c>
      <c r="S27" s="4"/>
      <c r="T27" s="4" t="s">
        <v>67</v>
      </c>
      <c r="U27" s="4" t="s">
        <v>74</v>
      </c>
      <c r="V27" s="4" t="s">
        <v>99</v>
      </c>
      <c r="W27" s="4">
        <v>1121901073</v>
      </c>
      <c r="X27" s="4"/>
      <c r="Y27" s="4" t="s">
        <v>67</v>
      </c>
      <c r="Z27" s="4" t="s">
        <v>67</v>
      </c>
      <c r="AA27" s="4" t="s">
        <v>386</v>
      </c>
      <c r="AB27" s="4" t="s">
        <v>126</v>
      </c>
      <c r="AC27" s="4" t="s">
        <v>123</v>
      </c>
      <c r="AD27" s="3" t="s">
        <v>67</v>
      </c>
      <c r="AE27" s="4" t="s">
        <v>90</v>
      </c>
      <c r="AF27" s="4" t="s">
        <v>67</v>
      </c>
      <c r="AG27" s="4"/>
      <c r="AH27" s="4"/>
      <c r="AI27" s="4" t="s">
        <v>67</v>
      </c>
      <c r="AJ27" s="4" t="s">
        <v>67</v>
      </c>
      <c r="AK27" s="4" t="s">
        <v>67</v>
      </c>
      <c r="AL27" s="4" t="s">
        <v>99</v>
      </c>
      <c r="AM27" s="4">
        <v>51703397</v>
      </c>
      <c r="AN27" s="4"/>
      <c r="AO27" s="4" t="s">
        <v>67</v>
      </c>
      <c r="AP27" s="4" t="s">
        <v>67</v>
      </c>
      <c r="AQ27" s="4" t="s">
        <v>371</v>
      </c>
      <c r="AR27" s="4">
        <f t="shared" si="3"/>
        <v>64</v>
      </c>
      <c r="AS27" s="4" t="s">
        <v>103</v>
      </c>
      <c r="AT27" s="4"/>
      <c r="AU27" s="4" t="s">
        <v>113</v>
      </c>
      <c r="AV27" s="4"/>
      <c r="AW27" s="4"/>
      <c r="AX27" s="3">
        <v>43902</v>
      </c>
      <c r="AY27" s="3">
        <v>43966</v>
      </c>
      <c r="AZ27" s="3">
        <v>44089</v>
      </c>
      <c r="BA27" s="11">
        <f t="shared" si="0"/>
        <v>4.4485444854448546E-2</v>
      </c>
      <c r="BB27" s="11">
        <f t="shared" si="1"/>
        <v>4.4485444854448546E-2</v>
      </c>
      <c r="BC27" s="11">
        <f t="shared" si="2"/>
        <v>4.4485444854448546E-2</v>
      </c>
      <c r="BD27" s="11">
        <f t="shared" si="6"/>
        <v>4.4485444854448546E-2</v>
      </c>
      <c r="BE27" s="4" t="s">
        <v>347</v>
      </c>
      <c r="BF27" s="37" t="s">
        <v>395</v>
      </c>
      <c r="IW27" s="14">
        <f t="shared" si="4"/>
        <v>-64</v>
      </c>
      <c r="IX27" s="20">
        <f t="shared" si="7"/>
        <v>63</v>
      </c>
      <c r="IY27" s="22">
        <f t="shared" si="5"/>
        <v>4.4485444854448546E-2</v>
      </c>
    </row>
    <row r="28" spans="1:259" ht="15.75" thickBot="1" x14ac:dyDescent="0.3">
      <c r="A28" s="28">
        <v>18</v>
      </c>
      <c r="B28" s="7" t="s">
        <v>336</v>
      </c>
      <c r="C28" s="4" t="s">
        <v>67</v>
      </c>
      <c r="D28" s="8" t="s">
        <v>67</v>
      </c>
      <c r="E28" s="4">
        <v>112</v>
      </c>
      <c r="F28" s="3">
        <v>43902</v>
      </c>
      <c r="G28" s="4" t="s">
        <v>318</v>
      </c>
      <c r="H28" s="4">
        <v>91236175</v>
      </c>
      <c r="I28" s="4" t="s">
        <v>319</v>
      </c>
      <c r="J28" s="8" t="s">
        <v>70</v>
      </c>
      <c r="K28" s="4" t="s">
        <v>387</v>
      </c>
      <c r="L28" s="4" t="s">
        <v>83</v>
      </c>
      <c r="M28" s="4" t="s">
        <v>155</v>
      </c>
      <c r="N28" s="4" t="s">
        <v>67</v>
      </c>
      <c r="O28" s="2" t="s">
        <v>67</v>
      </c>
      <c r="P28" s="10" t="s">
        <v>344</v>
      </c>
      <c r="Q28" s="4">
        <v>2280000</v>
      </c>
      <c r="R28" s="4" t="s">
        <v>81</v>
      </c>
      <c r="S28" s="4"/>
      <c r="T28" s="4" t="s">
        <v>67</v>
      </c>
      <c r="U28" s="4" t="s">
        <v>74</v>
      </c>
      <c r="V28" s="4" t="s">
        <v>99</v>
      </c>
      <c r="W28" s="4">
        <v>1026296153</v>
      </c>
      <c r="X28" s="4"/>
      <c r="Y28" s="4" t="s">
        <v>67</v>
      </c>
      <c r="Z28" s="4" t="s">
        <v>67</v>
      </c>
      <c r="AA28" s="4" t="s">
        <v>388</v>
      </c>
      <c r="AB28" s="4" t="s">
        <v>126</v>
      </c>
      <c r="AC28" s="4" t="s">
        <v>123</v>
      </c>
      <c r="AD28" s="3" t="s">
        <v>67</v>
      </c>
      <c r="AE28" s="4" t="s">
        <v>90</v>
      </c>
      <c r="AF28" s="4" t="s">
        <v>67</v>
      </c>
      <c r="AG28" s="4"/>
      <c r="AH28" s="4"/>
      <c r="AI28" s="4" t="s">
        <v>67</v>
      </c>
      <c r="AJ28" s="4" t="s">
        <v>67</v>
      </c>
      <c r="AK28" s="4" t="s">
        <v>67</v>
      </c>
      <c r="AL28" s="4" t="s">
        <v>99</v>
      </c>
      <c r="AM28" s="4">
        <v>51703397</v>
      </c>
      <c r="AN28" s="4"/>
      <c r="AO28" s="4" t="s">
        <v>67</v>
      </c>
      <c r="AP28" s="4" t="s">
        <v>67</v>
      </c>
      <c r="AQ28" s="4" t="s">
        <v>371</v>
      </c>
      <c r="AR28" s="4">
        <f t="shared" si="3"/>
        <v>49</v>
      </c>
      <c r="AS28" s="4" t="s">
        <v>103</v>
      </c>
      <c r="AT28" s="4"/>
      <c r="AU28" s="4" t="s">
        <v>113</v>
      </c>
      <c r="AV28" s="4"/>
      <c r="AW28" s="4"/>
      <c r="AX28" s="3">
        <v>43902</v>
      </c>
      <c r="AY28" s="3">
        <v>43951</v>
      </c>
      <c r="AZ28" s="3">
        <v>44073</v>
      </c>
      <c r="BA28" s="11">
        <f t="shared" si="0"/>
        <v>3.3893672270056033E-2</v>
      </c>
      <c r="BB28" s="11">
        <f t="shared" si="1"/>
        <v>3.3893672270056033E-2</v>
      </c>
      <c r="BC28" s="11">
        <f t="shared" si="2"/>
        <v>3.3893672270056033E-2</v>
      </c>
      <c r="BD28" s="11">
        <f t="shared" si="6"/>
        <v>3.3893672270056033E-2</v>
      </c>
      <c r="BE28" s="4" t="s">
        <v>347</v>
      </c>
      <c r="BF28" s="29"/>
      <c r="IW28" s="14">
        <f t="shared" si="4"/>
        <v>-49</v>
      </c>
      <c r="IX28" s="20">
        <f t="shared" si="7"/>
        <v>48</v>
      </c>
      <c r="IY28" s="22">
        <f t="shared" si="5"/>
        <v>3.3893672270056033E-2</v>
      </c>
    </row>
    <row r="29" spans="1:259" ht="15.75" thickBot="1" x14ac:dyDescent="0.3">
      <c r="A29" s="21">
        <v>19</v>
      </c>
      <c r="B29" s="7" t="s">
        <v>337</v>
      </c>
      <c r="C29" s="4" t="s">
        <v>67</v>
      </c>
      <c r="D29" s="8" t="s">
        <v>67</v>
      </c>
      <c r="E29" s="4">
        <v>113</v>
      </c>
      <c r="F29" s="3">
        <v>43902</v>
      </c>
      <c r="G29" s="4" t="s">
        <v>318</v>
      </c>
      <c r="H29" s="4">
        <v>91236175</v>
      </c>
      <c r="I29" s="4" t="s">
        <v>319</v>
      </c>
      <c r="J29" s="8" t="s">
        <v>70</v>
      </c>
      <c r="K29" s="4" t="s">
        <v>389</v>
      </c>
      <c r="L29" s="4" t="s">
        <v>83</v>
      </c>
      <c r="M29" s="4" t="s">
        <v>155</v>
      </c>
      <c r="N29" s="4" t="s">
        <v>67</v>
      </c>
      <c r="O29" s="2" t="s">
        <v>67</v>
      </c>
      <c r="P29" s="10" t="s">
        <v>344</v>
      </c>
      <c r="Q29" s="4">
        <v>33300000</v>
      </c>
      <c r="R29" s="4" t="s">
        <v>81</v>
      </c>
      <c r="S29" s="4"/>
      <c r="T29" s="4" t="s">
        <v>67</v>
      </c>
      <c r="U29" s="4" t="s">
        <v>74</v>
      </c>
      <c r="V29" s="4" t="s">
        <v>99</v>
      </c>
      <c r="W29" s="19" t="s">
        <v>390</v>
      </c>
      <c r="X29" s="4"/>
      <c r="Y29" s="4" t="s">
        <v>67</v>
      </c>
      <c r="Z29" s="4" t="s">
        <v>67</v>
      </c>
      <c r="AA29" s="4" t="s">
        <v>391</v>
      </c>
      <c r="AB29" s="4" t="s">
        <v>126</v>
      </c>
      <c r="AC29" s="4" t="s">
        <v>123</v>
      </c>
      <c r="AD29" s="3" t="s">
        <v>67</v>
      </c>
      <c r="AE29" s="4" t="s">
        <v>90</v>
      </c>
      <c r="AF29" s="4" t="s">
        <v>67</v>
      </c>
      <c r="AG29" s="4"/>
      <c r="AH29" s="4"/>
      <c r="AI29" s="4" t="s">
        <v>67</v>
      </c>
      <c r="AJ29" s="4" t="s">
        <v>67</v>
      </c>
      <c r="AK29" s="4" t="s">
        <v>67</v>
      </c>
      <c r="AL29" s="4" t="s">
        <v>99</v>
      </c>
      <c r="AM29" s="77">
        <v>91541996</v>
      </c>
      <c r="AN29" s="4"/>
      <c r="AO29" s="4" t="s">
        <v>67</v>
      </c>
      <c r="AP29" s="4" t="s">
        <v>67</v>
      </c>
      <c r="AQ29" s="4" t="s">
        <v>392</v>
      </c>
      <c r="AR29" s="4">
        <f t="shared" si="3"/>
        <v>263</v>
      </c>
      <c r="AS29" s="4" t="s">
        <v>103</v>
      </c>
      <c r="AT29" s="4"/>
      <c r="AU29" s="4" t="s">
        <v>113</v>
      </c>
      <c r="AV29" s="4"/>
      <c r="AW29" s="4"/>
      <c r="AX29" s="3">
        <v>43902</v>
      </c>
      <c r="AY29" s="3">
        <v>44165</v>
      </c>
      <c r="AZ29" s="3">
        <v>44285</v>
      </c>
      <c r="BA29" s="11">
        <f t="shared" si="0"/>
        <v>0.18217848845155118</v>
      </c>
      <c r="BB29" s="11">
        <f t="shared" si="1"/>
        <v>0.18217848845155118</v>
      </c>
      <c r="BC29" s="11">
        <f t="shared" si="2"/>
        <v>0.18217848845155118</v>
      </c>
      <c r="BD29" s="11">
        <f t="shared" si="6"/>
        <v>0.18217848845155118</v>
      </c>
      <c r="BE29" s="4" t="s">
        <v>347</v>
      </c>
      <c r="BF29" s="37" t="s">
        <v>362</v>
      </c>
      <c r="IW29" s="14">
        <f t="shared" si="4"/>
        <v>-263</v>
      </c>
      <c r="IX29" s="20">
        <f t="shared" si="7"/>
        <v>258</v>
      </c>
      <c r="IY29" s="22">
        <f t="shared" si="5"/>
        <v>0.18217848845155118</v>
      </c>
    </row>
    <row r="30" spans="1:259" ht="16.5" customHeight="1" thickBot="1" x14ac:dyDescent="0.3">
      <c r="A30" s="21">
        <v>20</v>
      </c>
      <c r="B30" s="7" t="s">
        <v>338</v>
      </c>
      <c r="C30" s="4" t="s">
        <v>67</v>
      </c>
      <c r="D30" s="8" t="s">
        <v>67</v>
      </c>
      <c r="E30" s="4">
        <v>114</v>
      </c>
      <c r="F30" s="3">
        <v>43902</v>
      </c>
      <c r="G30" s="4" t="s">
        <v>318</v>
      </c>
      <c r="H30" s="4">
        <v>91236175</v>
      </c>
      <c r="I30" s="4" t="s">
        <v>319</v>
      </c>
      <c r="J30" s="8" t="s">
        <v>70</v>
      </c>
      <c r="K30" s="4" t="s">
        <v>393</v>
      </c>
      <c r="L30" s="4" t="s">
        <v>83</v>
      </c>
      <c r="M30" s="4" t="s">
        <v>155</v>
      </c>
      <c r="N30" s="4" t="s">
        <v>67</v>
      </c>
      <c r="O30" s="2" t="s">
        <v>67</v>
      </c>
      <c r="P30" s="10" t="s">
        <v>344</v>
      </c>
      <c r="Q30" s="4">
        <v>1900000</v>
      </c>
      <c r="R30" s="4" t="s">
        <v>81</v>
      </c>
      <c r="S30" s="4"/>
      <c r="T30" s="4" t="s">
        <v>67</v>
      </c>
      <c r="U30" s="4" t="s">
        <v>74</v>
      </c>
      <c r="V30" s="4" t="s">
        <v>99</v>
      </c>
      <c r="W30" s="4">
        <v>80227185</v>
      </c>
      <c r="X30" s="4"/>
      <c r="Y30" s="4" t="s">
        <v>67</v>
      </c>
      <c r="Z30" s="4" t="s">
        <v>67</v>
      </c>
      <c r="AA30" s="4" t="s">
        <v>394</v>
      </c>
      <c r="AB30" s="4" t="s">
        <v>126</v>
      </c>
      <c r="AC30" s="4" t="s">
        <v>123</v>
      </c>
      <c r="AD30" s="3" t="s">
        <v>67</v>
      </c>
      <c r="AE30" s="4" t="s">
        <v>90</v>
      </c>
      <c r="AF30" s="4" t="s">
        <v>67</v>
      </c>
      <c r="AG30" s="4"/>
      <c r="AH30" s="4"/>
      <c r="AI30" s="4" t="s">
        <v>67</v>
      </c>
      <c r="AJ30" s="4" t="s">
        <v>67</v>
      </c>
      <c r="AK30" s="4" t="s">
        <v>67</v>
      </c>
      <c r="AL30" s="4" t="s">
        <v>99</v>
      </c>
      <c r="AM30" s="4">
        <v>51703397</v>
      </c>
      <c r="AN30" s="4"/>
      <c r="AO30" s="4" t="s">
        <v>67</v>
      </c>
      <c r="AP30" s="4" t="s">
        <v>67</v>
      </c>
      <c r="AQ30" s="4" t="s">
        <v>371</v>
      </c>
      <c r="AR30" s="4">
        <f t="shared" si="3"/>
        <v>34</v>
      </c>
      <c r="AS30" s="4" t="s">
        <v>103</v>
      </c>
      <c r="AT30" s="4"/>
      <c r="AU30" s="4" t="s">
        <v>113</v>
      </c>
      <c r="AV30" s="4"/>
      <c r="AW30" s="4"/>
      <c r="AX30" s="3">
        <v>43902</v>
      </c>
      <c r="AY30" s="3">
        <v>43936</v>
      </c>
      <c r="AZ30" s="3">
        <v>44058</v>
      </c>
      <c r="BA30" s="24">
        <f t="shared" si="0"/>
        <v>2.3301899685663523E-2</v>
      </c>
      <c r="BB30" s="24">
        <f t="shared" si="1"/>
        <v>2.3301899685663523E-2</v>
      </c>
      <c r="BC30" s="24">
        <f t="shared" si="2"/>
        <v>2.3301899685663523E-2</v>
      </c>
      <c r="BD30" s="23">
        <f t="shared" si="6"/>
        <v>2.3301899685663523E-2</v>
      </c>
      <c r="BE30" s="4" t="s">
        <v>347</v>
      </c>
      <c r="BF30" s="37" t="s">
        <v>395</v>
      </c>
      <c r="IW30" s="14">
        <f t="shared" si="4"/>
        <v>-34</v>
      </c>
      <c r="IX30" s="20">
        <f t="shared" si="7"/>
        <v>33</v>
      </c>
      <c r="IY30" s="22">
        <f t="shared" si="5"/>
        <v>2.3301899685663523E-2</v>
      </c>
    </row>
    <row r="31" spans="1:259" s="16" customFormat="1" ht="15.75" thickBot="1" x14ac:dyDescent="0.3">
      <c r="A31" s="28">
        <v>21</v>
      </c>
      <c r="B31" s="16" t="s">
        <v>339</v>
      </c>
      <c r="C31" s="18" t="s">
        <v>67</v>
      </c>
      <c r="D31" s="25" t="s">
        <v>67</v>
      </c>
      <c r="E31" s="18">
        <v>115</v>
      </c>
      <c r="F31" s="15">
        <v>43909</v>
      </c>
      <c r="G31" s="18" t="s">
        <v>318</v>
      </c>
      <c r="H31" s="18">
        <v>91236175</v>
      </c>
      <c r="I31" s="18" t="s">
        <v>319</v>
      </c>
      <c r="J31" s="25" t="s">
        <v>70</v>
      </c>
      <c r="K31" s="18" t="s">
        <v>396</v>
      </c>
      <c r="L31" s="18" t="s">
        <v>83</v>
      </c>
      <c r="M31" s="18" t="s">
        <v>155</v>
      </c>
      <c r="N31" s="18" t="s">
        <v>67</v>
      </c>
      <c r="O31" s="2" t="s">
        <v>67</v>
      </c>
      <c r="P31" s="10" t="s">
        <v>344</v>
      </c>
      <c r="Q31" s="18">
        <v>960000</v>
      </c>
      <c r="R31" s="18" t="s">
        <v>81</v>
      </c>
      <c r="S31" s="18"/>
      <c r="T31" s="18" t="s">
        <v>67</v>
      </c>
      <c r="U31" s="18" t="s">
        <v>74</v>
      </c>
      <c r="V31" s="18" t="s">
        <v>99</v>
      </c>
      <c r="W31" s="49" t="s">
        <v>397</v>
      </c>
      <c r="X31" s="18"/>
      <c r="Y31" s="18" t="s">
        <v>67</v>
      </c>
      <c r="Z31" s="18" t="s">
        <v>67</v>
      </c>
      <c r="AA31" s="18" t="s">
        <v>398</v>
      </c>
      <c r="AB31" s="18" t="s">
        <v>126</v>
      </c>
      <c r="AC31" s="18" t="s">
        <v>123</v>
      </c>
      <c r="AD31" s="15" t="s">
        <v>67</v>
      </c>
      <c r="AE31" s="18" t="s">
        <v>90</v>
      </c>
      <c r="AF31" s="18" t="s">
        <v>67</v>
      </c>
      <c r="AG31" s="18"/>
      <c r="AH31" s="18"/>
      <c r="AI31" s="18" t="s">
        <v>67</v>
      </c>
      <c r="AJ31" s="18" t="s">
        <v>67</v>
      </c>
      <c r="AK31" s="18" t="s">
        <v>67</v>
      </c>
      <c r="AL31" s="18" t="s">
        <v>99</v>
      </c>
      <c r="AM31" s="18">
        <v>80854440</v>
      </c>
      <c r="AN31" s="18"/>
      <c r="AO31" s="18" t="s">
        <v>67</v>
      </c>
      <c r="AP31" s="18" t="s">
        <v>67</v>
      </c>
      <c r="AQ31" s="18" t="s">
        <v>354</v>
      </c>
      <c r="AR31" s="18">
        <f t="shared" si="3"/>
        <v>197</v>
      </c>
      <c r="AS31" s="18" t="s">
        <v>103</v>
      </c>
      <c r="AT31" s="18"/>
      <c r="AU31" s="18" t="s">
        <v>113</v>
      </c>
      <c r="AV31" s="18"/>
      <c r="AW31" s="18"/>
      <c r="AX31" s="15">
        <v>43983</v>
      </c>
      <c r="AY31" s="15">
        <v>44180</v>
      </c>
      <c r="AZ31" s="15">
        <v>44301</v>
      </c>
      <c r="BA31" s="50">
        <v>0</v>
      </c>
      <c r="BB31" s="50">
        <v>0</v>
      </c>
      <c r="BC31" s="50">
        <v>0</v>
      </c>
      <c r="BD31" s="51">
        <v>0</v>
      </c>
      <c r="BE31" s="18" t="s">
        <v>404</v>
      </c>
      <c r="BF31" s="46" t="s">
        <v>362</v>
      </c>
      <c r="IW31" s="16">
        <f t="shared" si="4"/>
        <v>-197</v>
      </c>
      <c r="IX31" s="26">
        <f t="shared" si="7"/>
        <v>194</v>
      </c>
      <c r="IY31" s="27">
        <f t="shared" si="5"/>
        <v>0.13673464747743447</v>
      </c>
    </row>
    <row r="32" spans="1:259" ht="15.75" thickBot="1" x14ac:dyDescent="0.3">
      <c r="A32" s="21">
        <v>22</v>
      </c>
      <c r="B32" s="7" t="s">
        <v>340</v>
      </c>
      <c r="C32" s="4" t="s">
        <v>67</v>
      </c>
      <c r="D32" s="8" t="s">
        <v>67</v>
      </c>
      <c r="E32" s="4">
        <v>116</v>
      </c>
      <c r="F32" s="3">
        <v>43910</v>
      </c>
      <c r="G32" s="4" t="s">
        <v>318</v>
      </c>
      <c r="H32" s="4">
        <v>91236175</v>
      </c>
      <c r="I32" s="4" t="s">
        <v>319</v>
      </c>
      <c r="J32" s="8" t="s">
        <v>70</v>
      </c>
      <c r="K32" s="4" t="s">
        <v>399</v>
      </c>
      <c r="L32" s="4" t="s">
        <v>83</v>
      </c>
      <c r="M32" s="4" t="s">
        <v>155</v>
      </c>
      <c r="N32" s="4" t="s">
        <v>67</v>
      </c>
      <c r="O32" s="2" t="s">
        <v>67</v>
      </c>
      <c r="P32" s="10" t="s">
        <v>344</v>
      </c>
      <c r="Q32" s="4">
        <v>3800000</v>
      </c>
      <c r="R32" s="4" t="s">
        <v>81</v>
      </c>
      <c r="S32" s="4"/>
      <c r="T32" s="4" t="s">
        <v>67</v>
      </c>
      <c r="U32" s="4" t="s">
        <v>74</v>
      </c>
      <c r="V32" s="4" t="s">
        <v>99</v>
      </c>
      <c r="W32" s="4">
        <v>1012329187</v>
      </c>
      <c r="X32" s="4"/>
      <c r="Y32" s="4" t="s">
        <v>67</v>
      </c>
      <c r="Z32" s="4" t="s">
        <v>67</v>
      </c>
      <c r="AA32" s="4" t="s">
        <v>400</v>
      </c>
      <c r="AB32" s="4" t="s">
        <v>126</v>
      </c>
      <c r="AC32" s="4" t="s">
        <v>123</v>
      </c>
      <c r="AD32" s="3" t="s">
        <v>67</v>
      </c>
      <c r="AE32" s="4" t="s">
        <v>90</v>
      </c>
      <c r="AF32" s="4" t="s">
        <v>67</v>
      </c>
      <c r="AG32" s="4"/>
      <c r="AH32" s="4"/>
      <c r="AI32" s="4" t="s">
        <v>67</v>
      </c>
      <c r="AJ32" s="4" t="s">
        <v>67</v>
      </c>
      <c r="AK32" s="4" t="s">
        <v>67</v>
      </c>
      <c r="AL32" s="4" t="s">
        <v>99</v>
      </c>
      <c r="AM32" s="4">
        <v>51703397</v>
      </c>
      <c r="AN32" s="4"/>
      <c r="AO32" s="4" t="s">
        <v>67</v>
      </c>
      <c r="AP32" s="4" t="s">
        <v>67</v>
      </c>
      <c r="AQ32" s="4" t="s">
        <v>371</v>
      </c>
      <c r="AR32" s="18">
        <f t="shared" si="3"/>
        <v>41</v>
      </c>
      <c r="AS32" s="4" t="s">
        <v>103</v>
      </c>
      <c r="AT32" s="4"/>
      <c r="AU32" s="4" t="s">
        <v>113</v>
      </c>
      <c r="AV32" s="4"/>
      <c r="AW32" s="4"/>
      <c r="AX32" s="3">
        <v>43910</v>
      </c>
      <c r="AY32" s="3">
        <v>43951</v>
      </c>
      <c r="AZ32" s="3">
        <v>44073</v>
      </c>
      <c r="BA32" s="24">
        <f t="shared" si="0"/>
        <v>2.8239580961056707E-2</v>
      </c>
      <c r="BB32" s="24">
        <f t="shared" si="1"/>
        <v>2.8239580961056707E-2</v>
      </c>
      <c r="BC32" s="24">
        <f t="shared" si="2"/>
        <v>2.8239580961056707E-2</v>
      </c>
      <c r="BD32" s="23">
        <f>IY32</f>
        <v>2.8239580961056707E-2</v>
      </c>
      <c r="BE32" s="4" t="s">
        <v>347</v>
      </c>
      <c r="BF32" s="37" t="s">
        <v>395</v>
      </c>
      <c r="IW32" s="14">
        <f t="shared" si="4"/>
        <v>-41</v>
      </c>
      <c r="IX32" s="20">
        <f t="shared" si="7"/>
        <v>40</v>
      </c>
      <c r="IY32" s="22">
        <f t="shared" si="5"/>
        <v>2.8239580961056707E-2</v>
      </c>
    </row>
    <row r="33" spans="1:259" ht="15.75" thickBot="1" x14ac:dyDescent="0.3">
      <c r="A33" s="21">
        <v>23</v>
      </c>
      <c r="B33" s="7" t="s">
        <v>341</v>
      </c>
      <c r="C33" s="4" t="s">
        <v>67</v>
      </c>
      <c r="D33" s="8" t="s">
        <v>67</v>
      </c>
      <c r="E33" s="4">
        <v>117</v>
      </c>
      <c r="F33" s="3">
        <v>43915</v>
      </c>
      <c r="G33" s="30" t="s">
        <v>318</v>
      </c>
      <c r="H33" s="4">
        <v>91236175</v>
      </c>
      <c r="I33" s="4" t="s">
        <v>319</v>
      </c>
      <c r="J33" s="8" t="s">
        <v>70</v>
      </c>
      <c r="K33" s="4" t="s">
        <v>401</v>
      </c>
      <c r="L33" s="4" t="s">
        <v>83</v>
      </c>
      <c r="M33" s="4" t="s">
        <v>155</v>
      </c>
      <c r="N33" s="4" t="s">
        <v>67</v>
      </c>
      <c r="O33" s="2" t="s">
        <v>67</v>
      </c>
      <c r="P33" s="10" t="s">
        <v>344</v>
      </c>
      <c r="Q33" s="4">
        <v>11000000</v>
      </c>
      <c r="R33" s="4" t="s">
        <v>81</v>
      </c>
      <c r="S33" s="4"/>
      <c r="T33" s="4" t="s">
        <v>67</v>
      </c>
      <c r="U33" s="4" t="s">
        <v>74</v>
      </c>
      <c r="V33" s="4" t="s">
        <v>99</v>
      </c>
      <c r="W33" s="4">
        <v>1019007321</v>
      </c>
      <c r="X33" s="4"/>
      <c r="Y33" s="4" t="s">
        <v>67</v>
      </c>
      <c r="Z33" s="4" t="s">
        <v>67</v>
      </c>
      <c r="AA33" s="4" t="s">
        <v>402</v>
      </c>
      <c r="AB33" s="4" t="s">
        <v>126</v>
      </c>
      <c r="AC33" s="4" t="s">
        <v>123</v>
      </c>
      <c r="AD33" s="3" t="s">
        <v>67</v>
      </c>
      <c r="AE33" s="4" t="s">
        <v>90</v>
      </c>
      <c r="AF33" s="4" t="s">
        <v>67</v>
      </c>
      <c r="AG33" s="29"/>
      <c r="AH33" s="4"/>
      <c r="AI33" s="4" t="s">
        <v>67</v>
      </c>
      <c r="AJ33" s="4" t="s">
        <v>67</v>
      </c>
      <c r="AK33" s="4" t="s">
        <v>67</v>
      </c>
      <c r="AL33" s="4" t="s">
        <v>99</v>
      </c>
      <c r="AM33" s="4">
        <v>80472256</v>
      </c>
      <c r="AN33" s="4"/>
      <c r="AO33" s="4" t="s">
        <v>67</v>
      </c>
      <c r="AP33" s="4" t="s">
        <v>67</v>
      </c>
      <c r="AQ33" s="4" t="s">
        <v>403</v>
      </c>
      <c r="AR33" s="18">
        <f t="shared" si="3"/>
        <v>97</v>
      </c>
      <c r="AS33" s="4" t="s">
        <v>103</v>
      </c>
      <c r="AT33" s="4"/>
      <c r="AU33" s="4" t="s">
        <v>113</v>
      </c>
      <c r="AV33" s="4"/>
      <c r="AW33" s="4"/>
      <c r="AX33" s="3">
        <v>43915</v>
      </c>
      <c r="AY33" s="3">
        <v>44012</v>
      </c>
      <c r="AZ33" s="3">
        <v>44134</v>
      </c>
      <c r="BA33" s="24">
        <f t="shared" si="0"/>
        <v>6.7061368552886261E-2</v>
      </c>
      <c r="BB33" s="24">
        <f t="shared" si="1"/>
        <v>6.7061368552886261E-2</v>
      </c>
      <c r="BC33" s="24">
        <f t="shared" si="2"/>
        <v>6.7061368552886261E-2</v>
      </c>
      <c r="BD33" s="23">
        <f>IY33</f>
        <v>6.7061368552886261E-2</v>
      </c>
      <c r="BE33" s="4" t="s">
        <v>347</v>
      </c>
      <c r="BF33" s="29"/>
      <c r="IW33" s="14">
        <f t="shared" si="4"/>
        <v>-97</v>
      </c>
      <c r="IX33" s="20">
        <f t="shared" si="7"/>
        <v>95</v>
      </c>
      <c r="IY33" s="22">
        <f t="shared" si="5"/>
        <v>6.7061368552886261E-2</v>
      </c>
    </row>
    <row r="34" spans="1:259" ht="15.75" thickBot="1" x14ac:dyDescent="0.3">
      <c r="A34" s="6">
        <v>-1</v>
      </c>
      <c r="B34" s="7" t="s">
        <v>342</v>
      </c>
      <c r="C34" s="4"/>
      <c r="D34" s="8"/>
      <c r="E34" s="4"/>
      <c r="F34" s="63"/>
      <c r="G34" s="64"/>
      <c r="H34" s="9"/>
      <c r="I34" s="4"/>
      <c r="J34" s="8"/>
      <c r="K34" s="4"/>
      <c r="L34" s="4"/>
      <c r="M34" s="4"/>
      <c r="N34" s="4"/>
      <c r="O34" s="2"/>
      <c r="P34" s="10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4"/>
      <c r="AF34" s="29"/>
      <c r="AG34" s="29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3"/>
      <c r="AY34" s="3"/>
      <c r="AZ34" s="3"/>
      <c r="BA34" s="4"/>
      <c r="BB34" s="4"/>
      <c r="BC34" s="4"/>
      <c r="BD34" s="4"/>
      <c r="BE34" s="4"/>
      <c r="BF34" s="29"/>
      <c r="IW34" s="14">
        <f t="shared" si="4"/>
        <v>0</v>
      </c>
      <c r="IX34" s="20">
        <f t="shared" si="7"/>
        <v>0</v>
      </c>
      <c r="IY34" s="22" t="e">
        <f t="shared" si="5"/>
        <v>#DIV/0!</v>
      </c>
    </row>
    <row r="35" spans="1:259" ht="15.75" thickBot="1" x14ac:dyDescent="0.3">
      <c r="A35" s="6">
        <v>999999</v>
      </c>
      <c r="B35" s="7" t="s">
        <v>68</v>
      </c>
      <c r="C35" s="4"/>
      <c r="D35" s="8"/>
      <c r="E35" s="4"/>
      <c r="F35" s="63"/>
      <c r="G35" s="64"/>
      <c r="H35" s="9"/>
      <c r="I35" s="4"/>
      <c r="J35" s="8"/>
      <c r="K35" s="4"/>
      <c r="L35" s="4"/>
      <c r="M35" s="4"/>
      <c r="N35" s="4"/>
      <c r="O35" s="2"/>
      <c r="P35" s="10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4"/>
      <c r="AF35" s="29"/>
      <c r="AG35" s="29"/>
      <c r="AH35" s="4"/>
      <c r="AI35" s="4"/>
      <c r="AJ35" s="4"/>
      <c r="AK35" s="4"/>
      <c r="AL35" s="4"/>
      <c r="AM35" s="29"/>
      <c r="AN35" s="4"/>
      <c r="AO35" s="4"/>
      <c r="AP35" s="29"/>
      <c r="AQ35" s="29"/>
      <c r="AR35" s="29"/>
      <c r="AS35" s="4"/>
      <c r="AT35" s="4"/>
      <c r="AU35" s="4"/>
      <c r="AV35" s="4"/>
      <c r="AW35" s="4"/>
      <c r="AX35" s="3"/>
      <c r="AY35" s="3"/>
      <c r="AZ35" s="3"/>
      <c r="BA35" s="4"/>
      <c r="BB35" s="4"/>
      <c r="BC35" s="4"/>
      <c r="BD35" s="4"/>
      <c r="BE35" s="4"/>
      <c r="BF35" s="29"/>
      <c r="IW35" s="14">
        <f t="shared" si="4"/>
        <v>0</v>
      </c>
      <c r="IX35" s="20">
        <f t="shared" si="7"/>
        <v>0</v>
      </c>
      <c r="IY35" s="22" t="e">
        <f t="shared" si="5"/>
        <v>#DIV/0!</v>
      </c>
    </row>
    <row r="36" spans="1:259" ht="15.75" thickBot="1" x14ac:dyDescent="0.3">
      <c r="D36" s="29"/>
      <c r="E36" s="7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80"/>
      <c r="BF36" s="29"/>
    </row>
    <row r="350980" spans="1:13" x14ac:dyDescent="0.25">
      <c r="A350980" t="s">
        <v>69</v>
      </c>
      <c r="B350980" t="s">
        <v>70</v>
      </c>
      <c r="C350980" t="s">
        <v>71</v>
      </c>
      <c r="D350980" t="s">
        <v>72</v>
      </c>
      <c r="E350980" t="s">
        <v>73</v>
      </c>
      <c r="F350980" t="s">
        <v>74</v>
      </c>
      <c r="G350980" t="s">
        <v>75</v>
      </c>
      <c r="H350980" t="s">
        <v>76</v>
      </c>
      <c r="I350980" t="s">
        <v>77</v>
      </c>
      <c r="J350980" t="s">
        <v>78</v>
      </c>
      <c r="K350980" t="s">
        <v>75</v>
      </c>
      <c r="L350980" t="s">
        <v>79</v>
      </c>
      <c r="M350980" t="s">
        <v>80</v>
      </c>
    </row>
    <row r="350981" spans="1:13" x14ac:dyDescent="0.25">
      <c r="A350981" t="s">
        <v>81</v>
      </c>
      <c r="B350981" t="s">
        <v>82</v>
      </c>
      <c r="C350981" t="s">
        <v>83</v>
      </c>
      <c r="D350981" t="s">
        <v>84</v>
      </c>
      <c r="E350981" t="s">
        <v>85</v>
      </c>
      <c r="F350981" t="s">
        <v>86</v>
      </c>
      <c r="G350981" t="s">
        <v>87</v>
      </c>
      <c r="H350981" t="s">
        <v>88</v>
      </c>
      <c r="I350981" t="s">
        <v>89</v>
      </c>
      <c r="J350981" t="s">
        <v>90</v>
      </c>
      <c r="K350981" t="s">
        <v>91</v>
      </c>
      <c r="L350981" t="s">
        <v>92</v>
      </c>
      <c r="M350981" t="s">
        <v>93</v>
      </c>
    </row>
    <row r="350982" spans="1:13" x14ac:dyDescent="0.25">
      <c r="B350982" t="s">
        <v>94</v>
      </c>
      <c r="C350982" t="s">
        <v>95</v>
      </c>
      <c r="D350982" t="s">
        <v>96</v>
      </c>
      <c r="E350982" t="s">
        <v>97</v>
      </c>
      <c r="F350982" t="s">
        <v>98</v>
      </c>
      <c r="G350982" t="s">
        <v>99</v>
      </c>
      <c r="H350982" t="s">
        <v>100</v>
      </c>
      <c r="I350982" t="s">
        <v>101</v>
      </c>
      <c r="J350982" t="s">
        <v>102</v>
      </c>
      <c r="K350982" t="s">
        <v>99</v>
      </c>
      <c r="L350982" t="s">
        <v>103</v>
      </c>
      <c r="M350982" t="s">
        <v>104</v>
      </c>
    </row>
    <row r="350983" spans="1:13" x14ac:dyDescent="0.25">
      <c r="B350983" t="s">
        <v>105</v>
      </c>
      <c r="C350983" t="s">
        <v>106</v>
      </c>
      <c r="D350983" t="s">
        <v>107</v>
      </c>
      <c r="E350983" t="s">
        <v>108</v>
      </c>
      <c r="F350983" t="s">
        <v>109</v>
      </c>
      <c r="G350983" t="s">
        <v>110</v>
      </c>
      <c r="H350983" t="s">
        <v>111</v>
      </c>
      <c r="I350983" t="s">
        <v>112</v>
      </c>
      <c r="J350983" t="s">
        <v>109</v>
      </c>
      <c r="K350983" t="s">
        <v>110</v>
      </c>
      <c r="M350983" t="s">
        <v>113</v>
      </c>
    </row>
    <row r="350984" spans="1:13" x14ac:dyDescent="0.25">
      <c r="B350984" t="s">
        <v>114</v>
      </c>
      <c r="C350984" t="s">
        <v>115</v>
      </c>
      <c r="D350984" t="s">
        <v>116</v>
      </c>
      <c r="E350984" t="s">
        <v>117</v>
      </c>
      <c r="G350984" t="s">
        <v>118</v>
      </c>
      <c r="H350984" t="s">
        <v>119</v>
      </c>
      <c r="I350984" t="s">
        <v>120</v>
      </c>
      <c r="K350984" t="s">
        <v>121</v>
      </c>
    </row>
    <row r="350985" spans="1:13" x14ac:dyDescent="0.25">
      <c r="B350985" t="s">
        <v>122</v>
      </c>
      <c r="C350985" t="s">
        <v>123</v>
      </c>
      <c r="D350985" t="s">
        <v>124</v>
      </c>
      <c r="E350985" t="s">
        <v>125</v>
      </c>
      <c r="H350985" t="s">
        <v>126</v>
      </c>
      <c r="I350985" t="s">
        <v>127</v>
      </c>
    </row>
    <row r="350986" spans="1:13" x14ac:dyDescent="0.25">
      <c r="B350986" t="s">
        <v>128</v>
      </c>
      <c r="D350986" t="s">
        <v>129</v>
      </c>
      <c r="E350986" t="s">
        <v>130</v>
      </c>
      <c r="I350986" t="s">
        <v>131</v>
      </c>
    </row>
    <row r="350987" spans="1:13" x14ac:dyDescent="0.25">
      <c r="B350987" t="s">
        <v>132</v>
      </c>
      <c r="D350987" t="s">
        <v>133</v>
      </c>
      <c r="E350987" t="s">
        <v>134</v>
      </c>
      <c r="I350987" t="s">
        <v>135</v>
      </c>
    </row>
    <row r="350988" spans="1:13" x14ac:dyDescent="0.25">
      <c r="B350988" t="s">
        <v>136</v>
      </c>
      <c r="D350988" t="s">
        <v>137</v>
      </c>
      <c r="E350988" t="s">
        <v>138</v>
      </c>
      <c r="I350988" t="s">
        <v>139</v>
      </c>
    </row>
    <row r="350989" spans="1:13" x14ac:dyDescent="0.25">
      <c r="B350989" t="s">
        <v>140</v>
      </c>
      <c r="D350989" t="s">
        <v>141</v>
      </c>
      <c r="E350989" t="s">
        <v>142</v>
      </c>
      <c r="I350989" t="s">
        <v>143</v>
      </c>
    </row>
    <row r="350990" spans="1:13" x14ac:dyDescent="0.25">
      <c r="B350990" t="s">
        <v>144</v>
      </c>
      <c r="D350990" t="s">
        <v>145</v>
      </c>
      <c r="E350990" t="s">
        <v>146</v>
      </c>
      <c r="I350990" t="s">
        <v>147</v>
      </c>
    </row>
    <row r="350991" spans="1:13" x14ac:dyDescent="0.25">
      <c r="B350991" t="s">
        <v>148</v>
      </c>
      <c r="D350991" t="s">
        <v>149</v>
      </c>
      <c r="I350991" t="s">
        <v>150</v>
      </c>
    </row>
    <row r="350992" spans="1:13" x14ac:dyDescent="0.25">
      <c r="B350992" t="s">
        <v>151</v>
      </c>
      <c r="D350992" t="s">
        <v>152</v>
      </c>
      <c r="I350992" t="s">
        <v>153</v>
      </c>
    </row>
    <row r="350993" spans="2:9" x14ac:dyDescent="0.25">
      <c r="B350993" t="s">
        <v>154</v>
      </c>
      <c r="D350993" t="s">
        <v>155</v>
      </c>
      <c r="I350993" t="s">
        <v>156</v>
      </c>
    </row>
    <row r="350994" spans="2:9" x14ac:dyDescent="0.25">
      <c r="B350994" t="s">
        <v>157</v>
      </c>
      <c r="D350994" t="s">
        <v>158</v>
      </c>
      <c r="I350994" t="s">
        <v>159</v>
      </c>
    </row>
    <row r="350995" spans="2:9" x14ac:dyDescent="0.25">
      <c r="B350995" t="s">
        <v>160</v>
      </c>
      <c r="D350995" t="s">
        <v>161</v>
      </c>
      <c r="I350995" t="s">
        <v>162</v>
      </c>
    </row>
    <row r="350996" spans="2:9" x14ac:dyDescent="0.25">
      <c r="B350996" t="s">
        <v>163</v>
      </c>
      <c r="D350996" t="s">
        <v>164</v>
      </c>
      <c r="I350996" t="s">
        <v>165</v>
      </c>
    </row>
    <row r="350997" spans="2:9" x14ac:dyDescent="0.25">
      <c r="B350997" t="s">
        <v>166</v>
      </c>
      <c r="D350997" t="s">
        <v>167</v>
      </c>
      <c r="I350997" t="s">
        <v>168</v>
      </c>
    </row>
    <row r="350998" spans="2:9" x14ac:dyDescent="0.25">
      <c r="B350998" t="s">
        <v>169</v>
      </c>
      <c r="D350998" t="s">
        <v>170</v>
      </c>
      <c r="I350998" t="s">
        <v>171</v>
      </c>
    </row>
    <row r="350999" spans="2:9" x14ac:dyDescent="0.25">
      <c r="B350999" t="s">
        <v>172</v>
      </c>
      <c r="D350999" t="s">
        <v>173</v>
      </c>
      <c r="I350999" t="s">
        <v>174</v>
      </c>
    </row>
    <row r="351000" spans="2:9" x14ac:dyDescent="0.25">
      <c r="B351000" t="s">
        <v>175</v>
      </c>
      <c r="D351000" t="s">
        <v>123</v>
      </c>
      <c r="I351000" t="s">
        <v>176</v>
      </c>
    </row>
    <row r="351001" spans="2:9" x14ac:dyDescent="0.25">
      <c r="B351001" t="s">
        <v>177</v>
      </c>
      <c r="I351001" t="s">
        <v>178</v>
      </c>
    </row>
    <row r="351002" spans="2:9" x14ac:dyDescent="0.25">
      <c r="B351002" t="s">
        <v>179</v>
      </c>
      <c r="I351002" t="s">
        <v>180</v>
      </c>
    </row>
    <row r="351003" spans="2:9" x14ac:dyDescent="0.25">
      <c r="B351003" t="s">
        <v>181</v>
      </c>
      <c r="I351003" t="s">
        <v>182</v>
      </c>
    </row>
    <row r="351004" spans="2:9" x14ac:dyDescent="0.25">
      <c r="B351004" t="s">
        <v>183</v>
      </c>
      <c r="I351004" t="s">
        <v>184</v>
      </c>
    </row>
    <row r="351005" spans="2:9" x14ac:dyDescent="0.25">
      <c r="B351005" t="s">
        <v>185</v>
      </c>
      <c r="I351005" t="s">
        <v>186</v>
      </c>
    </row>
    <row r="351006" spans="2:9" x14ac:dyDescent="0.25">
      <c r="B351006" t="s">
        <v>187</v>
      </c>
      <c r="I351006" t="s">
        <v>188</v>
      </c>
    </row>
    <row r="351007" spans="2:9" x14ac:dyDescent="0.25">
      <c r="B351007" t="s">
        <v>189</v>
      </c>
      <c r="I351007" t="s">
        <v>190</v>
      </c>
    </row>
    <row r="351008" spans="2:9" x14ac:dyDescent="0.25">
      <c r="B351008" t="s">
        <v>191</v>
      </c>
      <c r="I351008" t="s">
        <v>192</v>
      </c>
    </row>
    <row r="351009" spans="2:9" x14ac:dyDescent="0.25">
      <c r="B351009" t="s">
        <v>193</v>
      </c>
      <c r="I351009" t="s">
        <v>194</v>
      </c>
    </row>
    <row r="351010" spans="2:9" x14ac:dyDescent="0.25">
      <c r="B351010" t="s">
        <v>195</v>
      </c>
      <c r="I351010" t="s">
        <v>196</v>
      </c>
    </row>
    <row r="351011" spans="2:9" x14ac:dyDescent="0.25">
      <c r="B351011" t="s">
        <v>197</v>
      </c>
      <c r="I351011" t="s">
        <v>198</v>
      </c>
    </row>
    <row r="351012" spans="2:9" x14ac:dyDescent="0.25">
      <c r="B351012" t="s">
        <v>199</v>
      </c>
      <c r="I351012" t="s">
        <v>200</v>
      </c>
    </row>
    <row r="351013" spans="2:9" x14ac:dyDescent="0.25">
      <c r="B351013" t="s">
        <v>201</v>
      </c>
      <c r="I351013" t="s">
        <v>202</v>
      </c>
    </row>
    <row r="351014" spans="2:9" x14ac:dyDescent="0.25">
      <c r="B351014" t="s">
        <v>203</v>
      </c>
      <c r="I351014" t="s">
        <v>204</v>
      </c>
    </row>
    <row r="351015" spans="2:9" x14ac:dyDescent="0.25">
      <c r="B351015" t="s">
        <v>205</v>
      </c>
      <c r="I351015" t="s">
        <v>206</v>
      </c>
    </row>
    <row r="351016" spans="2:9" x14ac:dyDescent="0.25">
      <c r="B351016" t="s">
        <v>207</v>
      </c>
      <c r="I351016" t="s">
        <v>208</v>
      </c>
    </row>
    <row r="351017" spans="2:9" x14ac:dyDescent="0.25">
      <c r="B351017" t="s">
        <v>209</v>
      </c>
      <c r="I351017" t="s">
        <v>210</v>
      </c>
    </row>
    <row r="351018" spans="2:9" x14ac:dyDescent="0.25">
      <c r="B351018" t="s">
        <v>211</v>
      </c>
      <c r="I351018" t="s">
        <v>212</v>
      </c>
    </row>
    <row r="351019" spans="2:9" x14ac:dyDescent="0.25">
      <c r="B351019" t="s">
        <v>213</v>
      </c>
      <c r="I351019" t="s">
        <v>214</v>
      </c>
    </row>
    <row r="351020" spans="2:9" x14ac:dyDescent="0.25">
      <c r="B351020" t="s">
        <v>215</v>
      </c>
      <c r="I351020" t="s">
        <v>216</v>
      </c>
    </row>
    <row r="351021" spans="2:9" x14ac:dyDescent="0.25">
      <c r="B351021" t="s">
        <v>217</v>
      </c>
      <c r="I351021" t="s">
        <v>218</v>
      </c>
    </row>
    <row r="351022" spans="2:9" x14ac:dyDescent="0.25">
      <c r="B351022" t="s">
        <v>219</v>
      </c>
      <c r="I351022" t="s">
        <v>220</v>
      </c>
    </row>
    <row r="351023" spans="2:9" x14ac:dyDescent="0.25">
      <c r="B351023" t="s">
        <v>221</v>
      </c>
      <c r="I351023" t="s">
        <v>222</v>
      </c>
    </row>
    <row r="351024" spans="2:9" x14ac:dyDescent="0.25">
      <c r="B351024" t="s">
        <v>223</v>
      </c>
      <c r="I351024" t="s">
        <v>224</v>
      </c>
    </row>
    <row r="351025" spans="2:9" x14ac:dyDescent="0.25">
      <c r="B351025" t="s">
        <v>225</v>
      </c>
      <c r="I351025" t="s">
        <v>226</v>
      </c>
    </row>
    <row r="351026" spans="2:9" x14ac:dyDescent="0.25">
      <c r="B351026" t="s">
        <v>227</v>
      </c>
      <c r="I351026" t="s">
        <v>228</v>
      </c>
    </row>
    <row r="351027" spans="2:9" x14ac:dyDescent="0.25">
      <c r="B351027" t="s">
        <v>229</v>
      </c>
      <c r="I351027" t="s">
        <v>230</v>
      </c>
    </row>
    <row r="351028" spans="2:9" x14ac:dyDescent="0.25">
      <c r="B351028" t="s">
        <v>231</v>
      </c>
      <c r="I351028" t="s">
        <v>232</v>
      </c>
    </row>
    <row r="351029" spans="2:9" x14ac:dyDescent="0.25">
      <c r="B351029" t="s">
        <v>233</v>
      </c>
      <c r="I351029" t="s">
        <v>234</v>
      </c>
    </row>
    <row r="351030" spans="2:9" x14ac:dyDescent="0.25">
      <c r="B351030" t="s">
        <v>235</v>
      </c>
      <c r="I351030" t="s">
        <v>236</v>
      </c>
    </row>
    <row r="351031" spans="2:9" x14ac:dyDescent="0.25">
      <c r="I351031" t="s">
        <v>237</v>
      </c>
    </row>
    <row r="351032" spans="2:9" x14ac:dyDescent="0.25">
      <c r="I351032" t="s">
        <v>238</v>
      </c>
    </row>
    <row r="351033" spans="2:9" x14ac:dyDescent="0.25">
      <c r="I351033" t="s">
        <v>239</v>
      </c>
    </row>
    <row r="351034" spans="2:9" x14ac:dyDescent="0.25">
      <c r="I351034" t="s">
        <v>123</v>
      </c>
    </row>
  </sheetData>
  <mergeCells count="1">
    <mergeCell ref="B8:BE8"/>
  </mergeCells>
  <dataValidations xWindow="950" yWindow="274" count="53"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4 W26:W35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3">
      <formula1>$K$350979:$K$350984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8 AM30:AM3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B11:BD29 BA11:BA3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 AY12:AY3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 AZ12:AZ3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5">
      <formula1>$A$350979:$A$350981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5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5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5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5">
      <formula1>$C$350979:$C$350985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5">
      <formula1>$D$350979:$D$351000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5">
      <formula1>$A$350979:$A$350981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5">
      <formula1>$E$350979:$E$350990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5">
      <formula1>$F$350979:$F$350983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5">
      <formula1>$G$350979:$G$350984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5">
      <formula1>$E$350979:$E$350990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5">
      <formula1>$H$350979:$H$350985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5">
      <formula1>$I$350979:$I$351034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5">
      <formula1>$J$350979:$J$350983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5">
      <formula1>$E$350979:$E$350990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5">
      <formula1>$K$350979:$K$350984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5">
      <formula1>$E$350979:$E$350990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5">
      <formula1>$L$350979:$L$350982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5">
      <formula1>$M$350979:$M$350983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2:AX3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30:BB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30:BC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30:BD3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5">
      <formula1>$B$350970:$B$351021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379</v>
      </c>
    </row>
    <row r="5" spans="1:51" x14ac:dyDescent="0.25">
      <c r="B5" s="1" t="s">
        <v>6</v>
      </c>
      <c r="C5" s="5">
        <v>43921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1" t="s">
        <v>241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F12" sqref="F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379</v>
      </c>
    </row>
    <row r="5" spans="1:21" x14ac:dyDescent="0.25">
      <c r="B5" s="1" t="s">
        <v>6</v>
      </c>
      <c r="C5" s="5">
        <v>43921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1" t="s">
        <v>273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N1" workbookViewId="0">
      <selection activeCell="AQ11" sqref="AQ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379</v>
      </c>
    </row>
    <row r="5" spans="1:43" x14ac:dyDescent="0.25">
      <c r="B5" s="1" t="s">
        <v>6</v>
      </c>
      <c r="C5" s="5">
        <v>43921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1" t="s">
        <v>283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2" sqref="D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379</v>
      </c>
    </row>
    <row r="5" spans="1:18" x14ac:dyDescent="0.25">
      <c r="B5" s="1" t="s">
        <v>6</v>
      </c>
      <c r="C5" s="5">
        <v>43921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1" t="s">
        <v>303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2020-03-24T14:29:52Z</dcterms:created>
  <dcterms:modified xsi:type="dcterms:W3CDTF">2020-04-06T21:02:46Z</dcterms:modified>
</cp:coreProperties>
</file>